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6" windowWidth="19320" windowHeight="11640"/>
  </bookViews>
  <sheets>
    <sheet name="ZxZ Cogeces" sheetId="1" r:id="rId1"/>
    <sheet name="clasificación provisional CyL" sheetId="10" r:id="rId2"/>
  </sheets>
  <calcPr calcId="125725"/>
</workbook>
</file>

<file path=xl/calcChain.xml><?xml version="1.0" encoding="utf-8"?>
<calcChain xmlns="http://schemas.openxmlformats.org/spreadsheetml/2006/main">
  <c r="S47" i="10"/>
  <c r="R47"/>
  <c r="Q47"/>
  <c r="P47"/>
  <c r="O47"/>
  <c r="N47"/>
  <c r="M47"/>
  <c r="S46"/>
  <c r="R46"/>
  <c r="Q46"/>
  <c r="P46"/>
  <c r="O46"/>
  <c r="N46"/>
  <c r="M46"/>
  <c r="S45"/>
  <c r="R45"/>
  <c r="Q45"/>
  <c r="P45"/>
  <c r="O45"/>
  <c r="N45"/>
  <c r="M45"/>
  <c r="S44"/>
  <c r="R44"/>
  <c r="Q44"/>
  <c r="P44"/>
  <c r="O44"/>
  <c r="N44"/>
  <c r="M44"/>
  <c r="S43"/>
  <c r="R43"/>
  <c r="Q43"/>
  <c r="P43"/>
  <c r="O43"/>
  <c r="N43"/>
  <c r="M43"/>
  <c r="S42"/>
  <c r="R42"/>
  <c r="Q42"/>
  <c r="P42"/>
  <c r="O42"/>
  <c r="N42"/>
  <c r="M42"/>
  <c r="S41"/>
  <c r="R41"/>
  <c r="Q41"/>
  <c r="P41"/>
  <c r="O41"/>
  <c r="N41"/>
  <c r="M41"/>
  <c r="S40"/>
  <c r="R40"/>
  <c r="Q40"/>
  <c r="P40"/>
  <c r="O40"/>
  <c r="N40"/>
  <c r="M40"/>
  <c r="S39"/>
  <c r="R39"/>
  <c r="Q39"/>
  <c r="P39"/>
  <c r="O39"/>
  <c r="N39"/>
  <c r="M39"/>
  <c r="S38"/>
  <c r="R38"/>
  <c r="Q38"/>
  <c r="P38"/>
  <c r="O38"/>
  <c r="N38"/>
  <c r="M38"/>
  <c r="S37"/>
  <c r="R37"/>
  <c r="Q37"/>
  <c r="P37"/>
  <c r="O37"/>
  <c r="N37"/>
  <c r="M37"/>
  <c r="S36"/>
  <c r="R36"/>
  <c r="Q36"/>
  <c r="P36"/>
  <c r="O36"/>
  <c r="N36"/>
  <c r="M36"/>
  <c r="S35"/>
  <c r="R35"/>
  <c r="Q35"/>
  <c r="P35"/>
  <c r="O35"/>
  <c r="N35"/>
  <c r="M35"/>
  <c r="S34"/>
  <c r="R34"/>
  <c r="Q34"/>
  <c r="P34"/>
  <c r="O34"/>
  <c r="N34"/>
  <c r="M34"/>
  <c r="S33"/>
  <c r="R33"/>
  <c r="Q33"/>
  <c r="P33"/>
  <c r="O33"/>
  <c r="N33"/>
  <c r="M33"/>
  <c r="S32"/>
  <c r="R32"/>
  <c r="Q32"/>
  <c r="P32"/>
  <c r="O32"/>
  <c r="N32"/>
  <c r="M32"/>
  <c r="S31"/>
  <c r="R31"/>
  <c r="Q31"/>
  <c r="P31"/>
  <c r="O31"/>
  <c r="N31"/>
  <c r="M31"/>
  <c r="S30"/>
  <c r="R30"/>
  <c r="Q30"/>
  <c r="P30"/>
  <c r="O30"/>
  <c r="N30"/>
  <c r="M30"/>
  <c r="S29"/>
  <c r="R29"/>
  <c r="Q29"/>
  <c r="P29"/>
  <c r="O29"/>
  <c r="N29"/>
  <c r="M29"/>
  <c r="S28"/>
  <c r="R28"/>
  <c r="Q28"/>
  <c r="P28"/>
  <c r="O28"/>
  <c r="N28"/>
  <c r="M28"/>
  <c r="S27"/>
  <c r="R27"/>
  <c r="Q27"/>
  <c r="P27"/>
  <c r="O27"/>
  <c r="N27"/>
  <c r="M27"/>
  <c r="S26"/>
  <c r="R26"/>
  <c r="Q26"/>
  <c r="P26"/>
  <c r="O26"/>
  <c r="N26"/>
  <c r="M26"/>
  <c r="S25"/>
  <c r="R25"/>
  <c r="Q25"/>
  <c r="P25"/>
  <c r="O25"/>
  <c r="N25"/>
  <c r="M25"/>
  <c r="S24"/>
  <c r="R24"/>
  <c r="Q24"/>
  <c r="P24"/>
  <c r="O24"/>
  <c r="N24"/>
  <c r="M24"/>
  <c r="S23"/>
  <c r="R23"/>
  <c r="Q23"/>
  <c r="P23"/>
  <c r="O23"/>
  <c r="N23"/>
  <c r="M23"/>
  <c r="S22"/>
  <c r="R22"/>
  <c r="Q22"/>
  <c r="P22"/>
  <c r="O22"/>
  <c r="N22"/>
  <c r="M22"/>
  <c r="S21"/>
  <c r="R21"/>
  <c r="Q21"/>
  <c r="P21"/>
  <c r="O21"/>
  <c r="N21"/>
  <c r="M21"/>
  <c r="S20"/>
  <c r="R20"/>
  <c r="Q20"/>
  <c r="P20"/>
  <c r="O20"/>
  <c r="N20"/>
  <c r="M20"/>
  <c r="S19"/>
  <c r="R19"/>
  <c r="Q19"/>
  <c r="P19"/>
  <c r="O19"/>
  <c r="N19"/>
  <c r="M19"/>
  <c r="S18"/>
  <c r="R18"/>
  <c r="Q18"/>
  <c r="P18"/>
  <c r="O18"/>
  <c r="N18"/>
  <c r="M18"/>
  <c r="S17"/>
  <c r="R17"/>
  <c r="Q17"/>
  <c r="P17"/>
  <c r="O17"/>
  <c r="N17"/>
  <c r="M17"/>
  <c r="S16"/>
  <c r="R16"/>
  <c r="Q16"/>
  <c r="P16"/>
  <c r="O16"/>
  <c r="N16"/>
  <c r="M16"/>
  <c r="S15"/>
  <c r="R15"/>
  <c r="Q15"/>
  <c r="P15"/>
  <c r="O15"/>
  <c r="N15"/>
  <c r="M15"/>
  <c r="S14"/>
  <c r="R14"/>
  <c r="Q14"/>
  <c r="P14"/>
  <c r="O14"/>
  <c r="N14"/>
  <c r="M14"/>
  <c r="S13"/>
  <c r="R13"/>
  <c r="Q13"/>
  <c r="P13"/>
  <c r="O13"/>
  <c r="N13"/>
  <c r="M13"/>
  <c r="S12"/>
  <c r="R12"/>
  <c r="Q12"/>
  <c r="P12"/>
  <c r="O12"/>
  <c r="N12"/>
  <c r="M12"/>
  <c r="S11"/>
  <c r="R11"/>
  <c r="Q11"/>
  <c r="P11"/>
  <c r="O11"/>
  <c r="N11"/>
  <c r="M11"/>
  <c r="S10"/>
  <c r="R10"/>
  <c r="Q10"/>
  <c r="P10"/>
  <c r="O10"/>
  <c r="N10"/>
  <c r="M10"/>
  <c r="S9"/>
  <c r="R9"/>
  <c r="Q9"/>
  <c r="P9"/>
  <c r="O9"/>
  <c r="N9"/>
  <c r="M9"/>
  <c r="S8"/>
  <c r="R8"/>
  <c r="Q8"/>
  <c r="P8"/>
  <c r="O8"/>
  <c r="N8"/>
  <c r="M8"/>
  <c r="S7"/>
  <c r="R7"/>
  <c r="Q7"/>
  <c r="P7"/>
  <c r="O7"/>
  <c r="N7"/>
  <c r="M7"/>
</calcChain>
</file>

<file path=xl/sharedStrings.xml><?xml version="1.0" encoding="utf-8"?>
<sst xmlns="http://schemas.openxmlformats.org/spreadsheetml/2006/main" count="657" uniqueCount="263">
  <si>
    <t>TR3</t>
  </si>
  <si>
    <t>GONZÁLEZ GARCÍA, Emilio</t>
  </si>
  <si>
    <t>MC Campo Arañuelo</t>
  </si>
  <si>
    <t>CÁCERES</t>
  </si>
  <si>
    <t>BETA</t>
  </si>
  <si>
    <t>81</t>
  </si>
  <si>
    <t>TRANCÓN BLÁZQUEZ, David</t>
  </si>
  <si>
    <t>82</t>
  </si>
  <si>
    <t>LÓPEZ FERREIRA, José Andrés</t>
  </si>
  <si>
    <t>MC Trial Langreo</t>
  </si>
  <si>
    <t>ASTURIES</t>
  </si>
  <si>
    <t>GAS GAS</t>
  </si>
  <si>
    <t>83</t>
  </si>
  <si>
    <t>CARRASCO MARTÍNEZ, Manuel</t>
  </si>
  <si>
    <t>MONTESA</t>
  </si>
  <si>
    <t>84</t>
  </si>
  <si>
    <t>FERNÁNDEZ GONZÁLEZ, Rubén</t>
  </si>
  <si>
    <t>CD Motonava</t>
  </si>
  <si>
    <t>LEÓN</t>
  </si>
  <si>
    <t>HONDA</t>
  </si>
  <si>
    <t>85</t>
  </si>
  <si>
    <t>TR2</t>
  </si>
  <si>
    <t>SAN MARTÍN SALVADOR, Raúl</t>
  </si>
  <si>
    <t>MC Palencia Sport</t>
  </si>
  <si>
    <t>PALENCIA</t>
  </si>
  <si>
    <t>121</t>
  </si>
  <si>
    <t>TR4i</t>
  </si>
  <si>
    <t>CALVO AZPELETA, Verónica</t>
  </si>
  <si>
    <t>10</t>
  </si>
  <si>
    <t>TR4</t>
  </si>
  <si>
    <t>DOMINGUEZ CRIADO, Ricardo</t>
  </si>
  <si>
    <t>MC Vallisoletano</t>
  </si>
  <si>
    <t>VALLADOLID</t>
  </si>
  <si>
    <t>SHERCO</t>
  </si>
  <si>
    <t>41</t>
  </si>
  <si>
    <t>DOMÍNGUEZ SÁNCHEZ, Manuel</t>
  </si>
  <si>
    <t>11</t>
  </si>
  <si>
    <t>GÓMEZ DURÁN, Paulino</t>
  </si>
  <si>
    <t>42</t>
  </si>
  <si>
    <t>JUNQUERA FERNÁNDEZ, Joaquín</t>
  </si>
  <si>
    <t>43</t>
  </si>
  <si>
    <t>TERESA RODRÍGUEZ, Juan</t>
  </si>
  <si>
    <t>44</t>
  </si>
  <si>
    <t>MORO HERRERA, Víctor</t>
  </si>
  <si>
    <t>12</t>
  </si>
  <si>
    <t>MARTÍN DÍAZ, Miguel Ángel</t>
  </si>
  <si>
    <t>45</t>
  </si>
  <si>
    <t>VALLE TORRES, Víctor</t>
  </si>
  <si>
    <t>MC Trialeón</t>
  </si>
  <si>
    <t>122</t>
  </si>
  <si>
    <t>ENCINAS MÍNGUEZ, Javier</t>
  </si>
  <si>
    <t>Independiente</t>
  </si>
  <si>
    <t>46</t>
  </si>
  <si>
    <t>ARROYO MARTÍN, Severiano</t>
  </si>
  <si>
    <t>BULTACO</t>
  </si>
  <si>
    <t>47</t>
  </si>
  <si>
    <t>86</t>
  </si>
  <si>
    <t>DEL OLMO MARTÍN, David</t>
  </si>
  <si>
    <t>48</t>
  </si>
  <si>
    <t>DEL OLMO MARTÍN, Aitor</t>
  </si>
  <si>
    <t>13</t>
  </si>
  <si>
    <t>LÓPEZ SEGURA, Jairo</t>
  </si>
  <si>
    <t>123</t>
  </si>
  <si>
    <t>GIMÉNEZ OLAVARRÍA, Enrique</t>
  </si>
  <si>
    <t>14</t>
  </si>
  <si>
    <t>MC Almanzor</t>
  </si>
  <si>
    <t>49</t>
  </si>
  <si>
    <t>JIMÉNEZ CAÑAMERO, Pedro</t>
  </si>
  <si>
    <t>MC Calahorra</t>
  </si>
  <si>
    <t>LA RIOJA</t>
  </si>
  <si>
    <t>87</t>
  </si>
  <si>
    <t>POLVOROSA AGÜERO, Roberto</t>
  </si>
  <si>
    <t>88</t>
  </si>
  <si>
    <t>GARCÍA CERDEIRA, Diego</t>
  </si>
  <si>
    <t>124</t>
  </si>
  <si>
    <t>GARCÍA PANIZO, Manuel</t>
  </si>
  <si>
    <t>FANTIC</t>
  </si>
  <si>
    <t>89</t>
  </si>
  <si>
    <t>GARCÍA CERDEIRA, Jorge</t>
  </si>
  <si>
    <t>90</t>
  </si>
  <si>
    <t>CASTELLANOS CARTON, Luis</t>
  </si>
  <si>
    <t>50</t>
  </si>
  <si>
    <t>RODRÍGUEZ SÁNCHEZ, Juan Pedro</t>
  </si>
  <si>
    <t>MC Valle del Tiétar</t>
  </si>
  <si>
    <t>ÁVILA</t>
  </si>
  <si>
    <t>125</t>
  </si>
  <si>
    <t>LOBEJÓN MARTÍN, Rubén</t>
  </si>
  <si>
    <t>91</t>
  </si>
  <si>
    <t>SANGUINO HERNANSANZ, David</t>
  </si>
  <si>
    <t>92</t>
  </si>
  <si>
    <t>ZARAGOZO NOVAL, José Ángel</t>
  </si>
  <si>
    <t>93</t>
  </si>
  <si>
    <t>GARRIDO CARDEÑA, José</t>
  </si>
  <si>
    <t>52</t>
  </si>
  <si>
    <t>MANRIQUE FERREIRO, Pablo</t>
  </si>
  <si>
    <t>126</t>
  </si>
  <si>
    <t>MANRIQUE FERREIRO, Jorge</t>
  </si>
  <si>
    <t>127</t>
  </si>
  <si>
    <t>TR1</t>
  </si>
  <si>
    <t>MÉNDEZ GONZÁLEZ, Marcos</t>
  </si>
  <si>
    <t>161</t>
  </si>
  <si>
    <t>DEL POZO TORAL, Luis</t>
  </si>
  <si>
    <t>94</t>
  </si>
  <si>
    <t>BLANCO VILLALBA, Santiago</t>
  </si>
  <si>
    <t>95</t>
  </si>
  <si>
    <t>POLVOROSA RUIZ, Félix</t>
  </si>
  <si>
    <t>15</t>
  </si>
  <si>
    <t>GARCÍA EGEA, Pablo</t>
  </si>
  <si>
    <t>53</t>
  </si>
  <si>
    <t>GARCÍA PÉREZ, Rubén</t>
  </si>
  <si>
    <t>128</t>
  </si>
  <si>
    <t>Abandono</t>
  </si>
  <si>
    <t>VILLABRILLE QUIRÓS, Adrián</t>
  </si>
  <si>
    <t>129</t>
  </si>
  <si>
    <t>FERNÁNDEZ GALLARDO, Luis Adrián</t>
  </si>
  <si>
    <t>CD Motobierzo</t>
  </si>
  <si>
    <t>162</t>
  </si>
  <si>
    <t>FERNÁNDEZ FIERRO, Jorge</t>
  </si>
  <si>
    <t>16</t>
  </si>
  <si>
    <t>CUESTA DE BLAS, Felipe</t>
  </si>
  <si>
    <t>54</t>
  </si>
  <si>
    <t>PRIETO LÓPEZ, Sebastián</t>
  </si>
  <si>
    <t>55</t>
  </si>
  <si>
    <t>FERNÁNDEZ FERNÁNDEZ, Alejandro</t>
  </si>
  <si>
    <t>130</t>
  </si>
  <si>
    <t>MARTÍNEZ HERRERA, Pedro Pablo</t>
  </si>
  <si>
    <t>57</t>
  </si>
  <si>
    <t>ÁNGUEZ HERRERA, Javier</t>
  </si>
  <si>
    <t>58</t>
  </si>
  <si>
    <t>JIMÉNEZ GONZÁLEZ, Manuel Miguel</t>
  </si>
  <si>
    <t>96</t>
  </si>
  <si>
    <t>GARCÍA RODRÍGUEZ, Manuel</t>
  </si>
  <si>
    <t>97</t>
  </si>
  <si>
    <t>Orden Pba.</t>
  </si>
  <si>
    <t>Trofeo</t>
  </si>
  <si>
    <t>Piloto</t>
  </si>
  <si>
    <t>Club</t>
  </si>
  <si>
    <t>X</t>
  </si>
  <si>
    <t>Dorsal</t>
  </si>
  <si>
    <t>Exceso</t>
  </si>
  <si>
    <t>Hora</t>
  </si>
  <si>
    <t>Salida</t>
  </si>
  <si>
    <t>Suma</t>
  </si>
  <si>
    <t>zona 1</t>
  </si>
  <si>
    <t>zona 7</t>
  </si>
  <si>
    <t>zona 6</t>
  </si>
  <si>
    <t>zona 5</t>
  </si>
  <si>
    <t>zona 4</t>
  </si>
  <si>
    <t>zona 3</t>
  </si>
  <si>
    <t>zona 2</t>
  </si>
  <si>
    <t>Penaliz.</t>
  </si>
  <si>
    <t>1ª Vuelta</t>
  </si>
  <si>
    <t>Crono</t>
  </si>
  <si>
    <t>2ª Vuelta</t>
  </si>
  <si>
    <t>3ª Vuelta</t>
  </si>
  <si>
    <t>TOTAL</t>
  </si>
  <si>
    <t>ExAequo</t>
  </si>
  <si>
    <t>Exclusión</t>
  </si>
  <si>
    <t>Puntúa</t>
  </si>
  <si>
    <t>x</t>
  </si>
  <si>
    <t>Orden</t>
  </si>
  <si>
    <t>Puntos</t>
  </si>
  <si>
    <t>FMCL</t>
  </si>
  <si>
    <t>0s</t>
  </si>
  <si>
    <t>1s</t>
  </si>
  <si>
    <t>2s</t>
  </si>
  <si>
    <t>3s</t>
  </si>
  <si>
    <t>5s</t>
  </si>
  <si>
    <t>Provincia</t>
  </si>
  <si>
    <t>Marca</t>
  </si>
  <si>
    <t>ESQUILAS HERNÁNDEZ, Sergio</t>
  </si>
  <si>
    <t>BUSTILLO FERNÁNDEZ, Luis José</t>
  </si>
  <si>
    <t>DATOS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</si>
  <si>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</si>
  <si>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</si>
  <si>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</si>
  <si>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</si>
  <si>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</si>
  <si>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</si>
  <si>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</si>
  <si>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</si>
  <si>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</si>
  <si>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</si>
  <si>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</si>
  <si>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</si>
  <si>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</si>
  <si>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</si>
  <si>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</si>
  <si>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</si>
  <si>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</si>
  <si>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GUIPÚZCOA</t>
  </si>
  <si>
    <t>Camb. Nivel</t>
  </si>
  <si>
    <t>Total</t>
  </si>
  <si>
    <t>CAMPEONATO DE TRIAL DE CASTILLA Y LEÓN</t>
  </si>
  <si>
    <t>organizado por</t>
  </si>
  <si>
    <t>www.yotrial.com</t>
  </si>
  <si>
    <t>VII Trial de Cogeces del Monte (Valladolid)</t>
  </si>
  <si>
    <t>CAMPEONATO DE TRIAL DE CASTILLA Y LEÓN 2011</t>
  </si>
  <si>
    <t>CLASIFICACIÓN GENERAL PROVISIONAL</t>
  </si>
  <si>
    <t>Ex-Aequo</t>
  </si>
  <si>
    <t>Club (Equipo)</t>
  </si>
  <si>
    <t>Madrigal de La Vera</t>
  </si>
  <si>
    <t>Cogeces del Monte</t>
  </si>
  <si>
    <t>Pradoluengo</t>
  </si>
  <si>
    <t>Pobl. De Las Regueras</t>
  </si>
  <si>
    <t>Ponferrada</t>
  </si>
  <si>
    <t>Aguilar de Campoo</t>
  </si>
  <si>
    <t>nº primeros</t>
  </si>
  <si>
    <t>nº segundos</t>
  </si>
  <si>
    <t>nº terceros</t>
  </si>
  <si>
    <t>nº cuartos</t>
  </si>
  <si>
    <t>nº quintos</t>
  </si>
  <si>
    <t>nº sextos</t>
  </si>
  <si>
    <t>Méndez González, Marcos</t>
  </si>
  <si>
    <t>Sherco</t>
  </si>
  <si>
    <t>MC Trialeón (Sherco-Motos Alfa)</t>
  </si>
  <si>
    <t>Fernández Gallardo, Luis Adrián</t>
  </si>
  <si>
    <t>Beta</t>
  </si>
  <si>
    <t>Valle Torres, Víctor</t>
  </si>
  <si>
    <t>Gas Gas</t>
  </si>
  <si>
    <t>Fernández Fernández, Alejandro</t>
  </si>
  <si>
    <t>Manrique Ferreiro, Jorge</t>
  </si>
  <si>
    <t>San Martín Salvador, Raúl</t>
  </si>
  <si>
    <t>Rodríguez Sánchez, Juan Pedro</t>
  </si>
  <si>
    <t>Manrique Ferreiro, Pablo</t>
  </si>
  <si>
    <t>García Cerdeira, Diego</t>
  </si>
  <si>
    <t>Marqués Alba, Alberto</t>
  </si>
  <si>
    <t>Fernández González, Rubén</t>
  </si>
  <si>
    <t>Honda</t>
  </si>
  <si>
    <t>García Panizo, Manuel</t>
  </si>
  <si>
    <t>Fantic</t>
  </si>
  <si>
    <t>Blanco Villalba, Santiago</t>
  </si>
  <si>
    <t>García Cerdeira, Jorge</t>
  </si>
  <si>
    <t>Bustillo Fernández, Luis José</t>
  </si>
  <si>
    <t>Jiménez González, Manuel Miguel</t>
  </si>
  <si>
    <t>Zaragozo Noval, José Ángel</t>
  </si>
  <si>
    <t>Montesa</t>
  </si>
  <si>
    <t>Lobejón Martín, Rubén</t>
  </si>
  <si>
    <t>Álvarez García, Gonzalo</t>
  </si>
  <si>
    <t>García Rodrígyez, Manuel</t>
  </si>
  <si>
    <t>Sanguino Hernansanz, David</t>
  </si>
  <si>
    <t>Del Pozo Toral, Luis</t>
  </si>
  <si>
    <t>Garrido Cardeña, José</t>
  </si>
  <si>
    <t>Domínguez Criado, Ricardo</t>
  </si>
  <si>
    <t>Encinas Mínguez, Javier</t>
  </si>
  <si>
    <t>Del Olmo Martín, David</t>
  </si>
  <si>
    <t>Arroyo Martín, Severiano</t>
  </si>
  <si>
    <t>Bultaco</t>
  </si>
  <si>
    <t>Junquera Fernández, Joaquín</t>
  </si>
  <si>
    <t>Martínez Herrera, Pedro Pablo</t>
  </si>
  <si>
    <t>Teresa Rodríguez, Juan</t>
  </si>
  <si>
    <t>García Egea, Pablo</t>
  </si>
  <si>
    <t>Ánguez Herrera, Javier</t>
  </si>
  <si>
    <t>Gómez Durán, Paulino</t>
  </si>
  <si>
    <t>Martín Díaz, Miguel Ángel</t>
  </si>
  <si>
    <t>1ª</t>
  </si>
  <si>
    <t>del Olmo Martín, Aitor</t>
  </si>
  <si>
    <t>Calvo Azpeleta, Verónica</t>
  </si>
  <si>
    <t>Domínguez Sánchez, Manuel</t>
  </si>
  <si>
    <t>Moro Herrera, Víctor</t>
  </si>
  <si>
    <t>Jiménez Torre, Miguel</t>
  </si>
  <si>
    <t>Fernández Fierro, Jorge</t>
  </si>
  <si>
    <t>Giménez Olavarría, Enrique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</si>
</sst>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$-F800]dddd\,\ mmmm\ dd\,\ yyyy"/>
  </numFmts>
  <fonts count="39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i/>
      <sz val="9"/>
      <color indexed="8"/>
      <name val="Calibri"/>
      <family val="2"/>
    </font>
    <font>
      <i/>
      <sz val="10"/>
      <color indexed="8"/>
      <name val="Calibri"/>
      <family val="2"/>
    </font>
    <font>
      <i/>
      <sz val="10"/>
      <color indexed="8"/>
      <name val="Arial"/>
      <family val="2"/>
    </font>
    <font>
      <sz val="10"/>
      <color theme="2" tint="-0.749992370372631"/>
      <name val="Calibri"/>
      <family val="2"/>
    </font>
    <font>
      <sz val="11"/>
      <color theme="2" tint="-0.749992370372631"/>
      <name val="Calibri"/>
      <family val="2"/>
      <scheme val="minor"/>
    </font>
    <font>
      <sz val="9"/>
      <color theme="2" tint="-0.749992370372631"/>
      <name val="Calibri"/>
      <family val="2"/>
    </font>
    <font>
      <b/>
      <sz val="10"/>
      <color theme="2" tint="-0.749992370372631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2" tint="-0.749992370372631"/>
      <name val="Calibri"/>
      <family val="2"/>
    </font>
    <font>
      <b/>
      <sz val="9"/>
      <color indexed="8"/>
      <name val="Calibri"/>
      <family val="2"/>
    </font>
    <font>
      <sz val="9"/>
      <color theme="2" tint="-0.74999237037263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8"/>
      <color theme="1"/>
      <name val="Autumn"/>
    </font>
    <font>
      <u/>
      <sz val="11"/>
      <color theme="10"/>
      <name val="Calibri"/>
      <family val="2"/>
    </font>
    <font>
      <b/>
      <sz val="16"/>
      <color theme="2" tint="-0.89999084444715716"/>
      <name val="Calibri"/>
      <family val="2"/>
    </font>
    <font>
      <b/>
      <sz val="16"/>
      <color theme="2" tint="-0.89999084444715716"/>
      <name val="Calibri"/>
      <family val="2"/>
      <scheme val="minor"/>
    </font>
    <font>
      <sz val="12"/>
      <color theme="1"/>
      <name val="Autumn"/>
    </font>
    <font>
      <u/>
      <sz val="16"/>
      <color theme="1"/>
      <name val="Autumn"/>
    </font>
    <font>
      <b/>
      <sz val="20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2" tint="-0.74999237037263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EECE2"/>
        <bgColor indexed="64"/>
      </patternFill>
    </fill>
  </fills>
  <borders count="1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indexed="2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indexed="22"/>
      </top>
      <bottom style="thin">
        <color indexed="2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indexed="2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/>
      <bottom/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/>
      <bottom style="medium">
        <color theme="2" tint="-0.49998474074526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2" tint="-0.49998474074526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theme="2" tint="-0.499984740745262"/>
      </right>
      <top/>
      <bottom style="thin">
        <color indexed="22"/>
      </bottom>
      <diagonal/>
    </border>
    <border>
      <left style="thin">
        <color theme="2" tint="-0.49998474074526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2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2" tint="-0.499984740745262"/>
      </left>
      <right style="thin">
        <color indexed="22"/>
      </right>
      <top style="thin">
        <color indexed="22"/>
      </top>
      <bottom style="thin">
        <color theme="2" tint="-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2" tint="-0.499984740745262"/>
      </bottom>
      <diagonal/>
    </border>
    <border>
      <left style="thin">
        <color indexed="22"/>
      </left>
      <right style="thin">
        <color theme="2" tint="-0.499984740745262"/>
      </right>
      <top style="thin">
        <color indexed="2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medium">
        <color theme="2" tint="-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2" tint="-0.499984740745262"/>
      </left>
      <right style="thin">
        <color indexed="22"/>
      </right>
      <top style="thin">
        <color theme="2" tint="-0.49998474074526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2" tint="-0.499984740745262"/>
      </top>
      <bottom style="thin">
        <color indexed="22"/>
      </bottom>
      <diagonal/>
    </border>
    <border>
      <left style="thin">
        <color indexed="22"/>
      </left>
      <right style="thin">
        <color theme="2" tint="-0.499984740745262"/>
      </right>
      <top style="thin">
        <color theme="2" tint="-0.49998474074526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theme="2" tint="-0.49998474074526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indexed="2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22"/>
      </top>
      <bottom/>
      <diagonal/>
    </border>
    <border>
      <left style="thin">
        <color indexed="22"/>
      </left>
      <right/>
      <top style="thin">
        <color theme="2" tint="-0.49998474074526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2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2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indexed="22"/>
      </bottom>
      <diagonal/>
    </border>
    <border>
      <left/>
      <right/>
      <top style="thin">
        <color indexed="22"/>
      </top>
      <bottom style="thin">
        <color theme="2" tint="-0.49998474074526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2" tint="-0.49998474074526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theme="2" tint="-0.499984740745262"/>
      </right>
      <top style="thin">
        <color indexed="22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indexed="22"/>
      </bottom>
      <diagonal/>
    </border>
    <border>
      <left style="thin">
        <color theme="2" tint="-0.499984740745262"/>
      </left>
      <right style="thin">
        <color indexed="22"/>
      </right>
      <top style="medium">
        <color theme="2" tint="-0.49998474074526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theme="2" tint="-0.499984740745262"/>
      </top>
      <bottom style="thin">
        <color indexed="22"/>
      </bottom>
      <diagonal/>
    </border>
    <border>
      <left style="thin">
        <color indexed="22"/>
      </left>
      <right/>
      <top style="medium">
        <color theme="2" tint="-0.499984740745262"/>
      </top>
      <bottom style="thin">
        <color indexed="22"/>
      </bottom>
      <diagonal/>
    </border>
    <border>
      <left style="thin">
        <color indexed="22"/>
      </left>
      <right style="thin">
        <color theme="2" tint="-0.499984740745262"/>
      </right>
      <top style="medium">
        <color theme="2" tint="-0.499984740745262"/>
      </top>
      <bottom style="thin">
        <color indexed="22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medium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indexed="22"/>
      </left>
      <right style="medium">
        <color theme="2" tint="-0.49998474074526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theme="2" tint="-0.499984740745262"/>
      </right>
      <top style="thin">
        <color indexed="22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indexed="22"/>
      </left>
      <right style="medium">
        <color theme="2" tint="-0.499984740745262"/>
      </right>
      <top style="thin">
        <color theme="2" tint="-0.499984740745262"/>
      </top>
      <bottom style="thin">
        <color indexed="22"/>
      </bottom>
      <diagonal/>
    </border>
    <border>
      <left style="thin">
        <color indexed="22"/>
      </left>
      <right style="medium">
        <color theme="2" tint="-0.499984740745262"/>
      </right>
      <top/>
      <bottom style="thin">
        <color indexed="22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2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indexed="22"/>
      </right>
      <top style="thin">
        <color indexed="22"/>
      </top>
      <bottom style="medium">
        <color theme="2" tint="-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theme="2" tint="-0.499984740745262"/>
      </bottom>
      <diagonal/>
    </border>
    <border>
      <left style="thin">
        <color indexed="22"/>
      </left>
      <right/>
      <top style="thin">
        <color indexed="22"/>
      </top>
      <bottom style="medium">
        <color theme="2" tint="-0.499984740745262"/>
      </bottom>
      <diagonal/>
    </border>
    <border>
      <left style="thin">
        <color indexed="22"/>
      </left>
      <right style="thin">
        <color theme="2" tint="-0.499984740745262"/>
      </right>
      <top style="thin">
        <color indexed="22"/>
      </top>
      <bottom style="medium">
        <color theme="2" tint="-0.499984740745262"/>
      </bottom>
      <diagonal/>
    </border>
    <border>
      <left style="thin">
        <color indexed="22"/>
      </left>
      <right style="medium">
        <color theme="2" tint="-0.499984740745262"/>
      </right>
      <top style="thin">
        <color indexed="2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medium">
        <color theme="2" tint="-0.499984740745262"/>
      </bottom>
      <diagonal/>
    </border>
    <border>
      <left/>
      <right style="thin">
        <color indexed="22"/>
      </right>
      <top style="medium">
        <color theme="2" tint="-0.499984740745262"/>
      </top>
      <bottom style="thin">
        <color indexed="2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indexed="2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indexed="2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indexed="2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indexed="2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249977111117893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249977111117893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2" tint="-0.249977111117893"/>
      </bottom>
      <diagonal/>
    </border>
    <border>
      <left style="medium">
        <color theme="2" tint="-0.49998474074526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2" tint="-0.499984740745262"/>
      </right>
      <top/>
      <bottom style="thin">
        <color theme="2" tint="-9.9978637043366805E-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medium">
        <color theme="2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499984740745262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249977111117893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9.9978637043366805E-2"/>
      </right>
      <top style="thin">
        <color theme="2" tint="-9.9978637043366805E-2"/>
      </top>
      <bottom style="medium">
        <color theme="2" tint="-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theme="2" tint="-0.499984740745262"/>
      </bottom>
      <diagonal/>
    </border>
    <border>
      <left style="thin">
        <color theme="2" tint="-9.9978637043366805E-2"/>
      </left>
      <right style="medium">
        <color theme="2" tint="-0.499984740745262"/>
      </right>
      <top style="thin">
        <color theme="2" tint="-9.9978637043366805E-2"/>
      </top>
      <bottom style="medium">
        <color theme="2" tint="-0.499984740745262"/>
      </bottom>
      <diagonal/>
    </border>
    <border>
      <left/>
      <right style="thin">
        <color theme="2" tint="-0.249977111117893"/>
      </right>
      <top style="medium">
        <color theme="2" tint="-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medium">
        <color theme="2" tint="-0.499984740745262"/>
      </top>
      <bottom style="thin">
        <color theme="2" tint="-0.249977111117893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249977111117893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2" tint="-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medium">
        <color theme="2" tint="-0.499984740745262"/>
      </bottom>
      <diagonal/>
    </border>
    <border>
      <left/>
      <right style="thin">
        <color theme="2" tint="-9.9978637043366805E-2"/>
      </right>
      <top style="medium">
        <color theme="2" tint="-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2" tint="-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2" tint="-0.499984740745262"/>
      </right>
      <top style="medium">
        <color theme="2" tint="-0.499984740745262"/>
      </top>
      <bottom style="thin">
        <color theme="2" tint="-9.9978637043366805E-2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249977111117893"/>
      </top>
      <bottom/>
      <diagonal/>
    </border>
  </borders>
  <cellStyleXfs count="3">
    <xf numFmtId="0" fontId="0" fillId="0" borderId="0"/>
    <xf numFmtId="0" fontId="2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39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center" vertical="center" wrapText="1"/>
    </xf>
    <xf numFmtId="0" fontId="1" fillId="0" borderId="34" xfId="1" applyFont="1" applyFill="1" applyBorder="1" applyAlignment="1">
      <alignment horizontal="left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left" vertical="center" wrapText="1"/>
    </xf>
    <xf numFmtId="0" fontId="1" fillId="0" borderId="27" xfId="1" applyFont="1" applyFill="1" applyBorder="1" applyAlignment="1">
      <alignment horizontal="left" vertical="center" wrapText="1"/>
    </xf>
    <xf numFmtId="0" fontId="1" fillId="0" borderId="34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1" fillId="0" borderId="42" xfId="1" applyFont="1" applyFill="1" applyBorder="1" applyAlignment="1">
      <alignment horizontal="center" vertical="center" wrapText="1"/>
    </xf>
    <xf numFmtId="0" fontId="1" fillId="0" borderId="43" xfId="1" applyFont="1" applyFill="1" applyBorder="1" applyAlignment="1">
      <alignment horizontal="center" vertical="center" wrapText="1"/>
    </xf>
    <xf numFmtId="0" fontId="1" fillId="0" borderId="44" xfId="1" applyFont="1" applyFill="1" applyBorder="1" applyAlignment="1">
      <alignment horizontal="center" vertical="center" wrapText="1"/>
    </xf>
    <xf numFmtId="0" fontId="1" fillId="0" borderId="45" xfId="1" applyFont="1" applyFill="1" applyBorder="1" applyAlignment="1">
      <alignment horizontal="center" vertical="center" wrapText="1"/>
    </xf>
    <xf numFmtId="0" fontId="1" fillId="0" borderId="46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41" xfId="1" applyFont="1" applyFill="1" applyBorder="1" applyAlignment="1">
      <alignment horizontal="center" vertical="center" wrapText="1"/>
    </xf>
    <xf numFmtId="0" fontId="1" fillId="0" borderId="51" xfId="1" applyFont="1" applyFill="1" applyBorder="1" applyAlignment="1">
      <alignment horizontal="left" vertical="center" wrapText="1"/>
    </xf>
    <xf numFmtId="0" fontId="1" fillId="0" borderId="33" xfId="1" applyFont="1" applyFill="1" applyBorder="1" applyAlignment="1">
      <alignment horizontal="center" vertical="center" wrapText="1"/>
    </xf>
    <xf numFmtId="0" fontId="1" fillId="0" borderId="37" xfId="1" applyFont="1" applyFill="1" applyBorder="1" applyAlignment="1">
      <alignment horizontal="center" vertical="center" wrapText="1"/>
    </xf>
    <xf numFmtId="0" fontId="1" fillId="0" borderId="52" xfId="1" applyFont="1" applyFill="1" applyBorder="1" applyAlignment="1">
      <alignment horizontal="center" vertical="center" wrapText="1"/>
    </xf>
    <xf numFmtId="0" fontId="1" fillId="0" borderId="51" xfId="1" applyFont="1" applyFill="1" applyBorder="1" applyAlignment="1">
      <alignment horizontal="center" vertical="center" wrapText="1"/>
    </xf>
    <xf numFmtId="0" fontId="4" fillId="0" borderId="51" xfId="1" applyFont="1" applyFill="1" applyBorder="1" applyAlignment="1">
      <alignment horizontal="center" vertical="center" wrapText="1"/>
    </xf>
    <xf numFmtId="0" fontId="1" fillId="0" borderId="54" xfId="1" applyFont="1" applyFill="1" applyBorder="1" applyAlignment="1">
      <alignment horizontal="center" vertical="center" wrapText="1"/>
    </xf>
    <xf numFmtId="0" fontId="1" fillId="0" borderId="55" xfId="1" applyFont="1" applyFill="1" applyBorder="1" applyAlignment="1">
      <alignment horizontal="left" vertical="center" wrapText="1"/>
    </xf>
    <xf numFmtId="0" fontId="1" fillId="0" borderId="56" xfId="1" applyFont="1" applyFill="1" applyBorder="1" applyAlignment="1">
      <alignment horizontal="center" vertical="center" wrapText="1"/>
    </xf>
    <xf numFmtId="0" fontId="1" fillId="0" borderId="57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wrapText="1"/>
    </xf>
    <xf numFmtId="0" fontId="1" fillId="0" borderId="55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60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2" fillId="0" borderId="17" xfId="1" applyBorder="1" applyAlignment="1">
      <alignment horizontal="center" vertical="center"/>
    </xf>
    <xf numFmtId="0" fontId="2" fillId="0" borderId="62" xfId="1" applyBorder="1" applyAlignment="1">
      <alignment horizontal="center" vertical="center"/>
    </xf>
    <xf numFmtId="0" fontId="1" fillId="0" borderId="62" xfId="1" applyFont="1" applyFill="1" applyBorder="1" applyAlignment="1">
      <alignment horizontal="center" vertical="center" wrapText="1"/>
    </xf>
    <xf numFmtId="0" fontId="2" fillId="0" borderId="63" xfId="1" applyBorder="1" applyAlignment="1">
      <alignment horizontal="center" vertical="center"/>
    </xf>
    <xf numFmtId="0" fontId="1" fillId="0" borderId="65" xfId="1" applyFont="1" applyFill="1" applyBorder="1" applyAlignment="1">
      <alignment horizontal="center" vertical="center" wrapText="1"/>
    </xf>
    <xf numFmtId="0" fontId="2" fillId="0" borderId="60" xfId="1" applyBorder="1" applyAlignment="1">
      <alignment horizontal="center" vertical="center"/>
    </xf>
    <xf numFmtId="0" fontId="1" fillId="0" borderId="66" xfId="1" applyFont="1" applyFill="1" applyBorder="1" applyAlignment="1">
      <alignment horizontal="center" vertical="center" wrapText="1"/>
    </xf>
    <xf numFmtId="0" fontId="1" fillId="0" borderId="63" xfId="1" applyFont="1" applyFill="1" applyBorder="1" applyAlignment="1">
      <alignment horizontal="center" vertical="center" wrapText="1"/>
    </xf>
    <xf numFmtId="0" fontId="2" fillId="0" borderId="65" xfId="1" applyBorder="1" applyAlignment="1">
      <alignment horizontal="center" vertical="center"/>
    </xf>
    <xf numFmtId="0" fontId="1" fillId="0" borderId="68" xfId="1" applyFont="1" applyFill="1" applyBorder="1" applyAlignment="1">
      <alignment horizontal="center" vertical="center" wrapText="1"/>
    </xf>
    <xf numFmtId="0" fontId="1" fillId="0" borderId="69" xfId="1" applyFont="1" applyFill="1" applyBorder="1" applyAlignment="1">
      <alignment horizontal="left" vertical="center" wrapText="1"/>
    </xf>
    <xf numFmtId="0" fontId="1" fillId="0" borderId="70" xfId="1" applyFont="1" applyFill="1" applyBorder="1" applyAlignment="1">
      <alignment horizontal="center" vertical="center" wrapText="1"/>
    </xf>
    <xf numFmtId="0" fontId="1" fillId="0" borderId="71" xfId="1" applyFont="1" applyFill="1" applyBorder="1" applyAlignment="1">
      <alignment horizontal="center" vertical="center" wrapText="1"/>
    </xf>
    <xf numFmtId="0" fontId="1" fillId="0" borderId="72" xfId="1" applyFont="1" applyFill="1" applyBorder="1" applyAlignment="1">
      <alignment horizontal="center" vertical="center" wrapText="1"/>
    </xf>
    <xf numFmtId="0" fontId="1" fillId="0" borderId="69" xfId="1" applyFont="1" applyFill="1" applyBorder="1" applyAlignment="1">
      <alignment horizontal="center" vertical="center" wrapText="1"/>
    </xf>
    <xf numFmtId="0" fontId="1" fillId="0" borderId="73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/>
    </xf>
    <xf numFmtId="0" fontId="9" fillId="0" borderId="70" xfId="1" applyFont="1" applyFill="1" applyBorder="1" applyAlignment="1">
      <alignment horizontal="center" vertical="center" wrapText="1"/>
    </xf>
    <xf numFmtId="0" fontId="1" fillId="0" borderId="76" xfId="1" applyFont="1" applyFill="1" applyBorder="1" applyAlignment="1">
      <alignment horizontal="center" vertical="center" wrapText="1"/>
    </xf>
    <xf numFmtId="0" fontId="1" fillId="0" borderId="7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79" xfId="1" applyFont="1" applyFill="1" applyBorder="1" applyAlignment="1">
      <alignment horizontal="center" vertical="center" wrapText="1"/>
    </xf>
    <xf numFmtId="0" fontId="5" fillId="0" borderId="80" xfId="1" applyFont="1" applyFill="1" applyBorder="1" applyAlignment="1">
      <alignment horizontal="center" vertical="center" wrapText="1"/>
    </xf>
    <xf numFmtId="0" fontId="5" fillId="0" borderId="81" xfId="1" applyFont="1" applyFill="1" applyBorder="1" applyAlignment="1">
      <alignment horizontal="center" vertical="center" wrapText="1"/>
    </xf>
    <xf numFmtId="0" fontId="5" fillId="0" borderId="82" xfId="1" applyFont="1" applyFill="1" applyBorder="1" applyAlignment="1">
      <alignment horizontal="center" vertical="center" wrapText="1"/>
    </xf>
    <xf numFmtId="0" fontId="3" fillId="0" borderId="55" xfId="1" applyFont="1" applyFill="1" applyBorder="1" applyAlignment="1">
      <alignment horizontal="center" vertical="center" wrapText="1"/>
    </xf>
    <xf numFmtId="0" fontId="3" fillId="0" borderId="56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18" fillId="0" borderId="56" xfId="1" applyFont="1" applyFill="1" applyBorder="1" applyAlignment="1">
      <alignment horizontal="center" vertical="center" wrapText="1"/>
    </xf>
    <xf numFmtId="0" fontId="18" fillId="0" borderId="28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33" xfId="1" applyFont="1" applyFill="1" applyBorder="1" applyAlignment="1">
      <alignment horizontal="center" vertical="center" wrapText="1"/>
    </xf>
    <xf numFmtId="0" fontId="18" fillId="0" borderId="35" xfId="1" applyFont="1" applyFill="1" applyBorder="1" applyAlignment="1">
      <alignment horizontal="center" vertical="center" wrapText="1"/>
    </xf>
    <xf numFmtId="0" fontId="18" fillId="0" borderId="70" xfId="1" applyFont="1" applyFill="1" applyBorder="1" applyAlignment="1">
      <alignment horizontal="center" vertical="center" wrapText="1"/>
    </xf>
    <xf numFmtId="164" fontId="3" fillId="0" borderId="56" xfId="1" applyNumberFormat="1" applyFont="1" applyFill="1" applyBorder="1" applyAlignment="1">
      <alignment horizontal="center" vertical="center" wrapText="1"/>
    </xf>
    <xf numFmtId="164" fontId="3" fillId="0" borderId="28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33" xfId="1" applyNumberFormat="1" applyFont="1" applyFill="1" applyBorder="1" applyAlignment="1">
      <alignment horizontal="center" vertical="center" wrapText="1"/>
    </xf>
    <xf numFmtId="164" fontId="3" fillId="0" borderId="35" xfId="1" applyNumberFormat="1" applyFont="1" applyFill="1" applyBorder="1" applyAlignment="1">
      <alignment horizontal="center" vertical="center" wrapText="1"/>
    </xf>
    <xf numFmtId="164" fontId="3" fillId="0" borderId="70" xfId="1" applyNumberFormat="1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164" fontId="3" fillId="0" borderId="58" xfId="1" applyNumberFormat="1" applyFont="1" applyFill="1" applyBorder="1" applyAlignment="1">
      <alignment horizontal="center" vertical="center" wrapText="1"/>
    </xf>
    <xf numFmtId="164" fontId="3" fillId="0" borderId="29" xfId="1" applyNumberFormat="1" applyFont="1" applyFill="1" applyBorder="1" applyAlignment="1">
      <alignment horizontal="center" vertical="center" wrapText="1"/>
    </xf>
    <xf numFmtId="164" fontId="3" fillId="0" borderId="24" xfId="1" applyNumberFormat="1" applyFont="1" applyFill="1" applyBorder="1" applyAlignment="1">
      <alignment horizontal="center" vertical="center" wrapText="1"/>
    </xf>
    <xf numFmtId="164" fontId="3" fillId="0" borderId="26" xfId="1" applyNumberFormat="1" applyFont="1" applyFill="1" applyBorder="1" applyAlignment="1">
      <alignment horizontal="center" vertical="center" wrapText="1"/>
    </xf>
    <xf numFmtId="164" fontId="3" fillId="0" borderId="52" xfId="1" applyNumberFormat="1" applyFont="1" applyFill="1" applyBorder="1" applyAlignment="1">
      <alignment horizontal="center" vertical="center" wrapText="1"/>
    </xf>
    <xf numFmtId="164" fontId="3" fillId="0" borderId="36" xfId="1" applyNumberFormat="1" applyFont="1" applyFill="1" applyBorder="1" applyAlignment="1">
      <alignment horizontal="center" vertical="center" wrapText="1"/>
    </xf>
    <xf numFmtId="164" fontId="3" fillId="0" borderId="72" xfId="1" applyNumberFormat="1" applyFont="1" applyFill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15" fillId="0" borderId="20" xfId="1" applyNumberFormat="1" applyFont="1" applyBorder="1" applyAlignment="1">
      <alignment horizontal="center" vertical="center"/>
    </xf>
    <xf numFmtId="164" fontId="15" fillId="0" borderId="15" xfId="1" applyNumberFormat="1" applyFont="1" applyBorder="1" applyAlignment="1">
      <alignment horizontal="center" vertical="center"/>
    </xf>
    <xf numFmtId="164" fontId="15" fillId="0" borderId="0" xfId="1" applyNumberFormat="1" applyFont="1" applyBorder="1" applyAlignment="1">
      <alignment horizontal="center" vertical="center"/>
    </xf>
    <xf numFmtId="164" fontId="15" fillId="0" borderId="12" xfId="1" applyNumberFormat="1" applyFont="1" applyBorder="1" applyAlignment="1">
      <alignment horizontal="center" vertical="center"/>
    </xf>
    <xf numFmtId="164" fontId="15" fillId="0" borderId="21" xfId="1" applyNumberFormat="1" applyFont="1" applyBorder="1" applyAlignment="1">
      <alignment horizontal="center" vertical="center"/>
    </xf>
    <xf numFmtId="164" fontId="15" fillId="0" borderId="56" xfId="1" applyNumberFormat="1" applyFont="1" applyBorder="1" applyAlignment="1">
      <alignment horizontal="center" vertical="center"/>
    </xf>
    <xf numFmtId="164" fontId="15" fillId="0" borderId="28" xfId="1" applyNumberFormat="1" applyFont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72" xfId="1" applyFont="1" applyFill="1" applyBorder="1" applyAlignment="1">
      <alignment horizontal="center" vertical="center" wrapText="1"/>
    </xf>
    <xf numFmtId="0" fontId="3" fillId="0" borderId="57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71" xfId="1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76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164" fontId="13" fillId="3" borderId="14" xfId="1" applyNumberFormat="1" applyFont="1" applyFill="1" applyBorder="1" applyAlignment="1">
      <alignment vertical="center"/>
    </xf>
    <xf numFmtId="164" fontId="13" fillId="3" borderId="75" xfId="1" applyNumberFormat="1" applyFont="1" applyFill="1" applyBorder="1" applyAlignment="1">
      <alignment vertical="center"/>
    </xf>
    <xf numFmtId="164" fontId="3" fillId="0" borderId="55" xfId="1" applyNumberFormat="1" applyFont="1" applyFill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/>
    </xf>
    <xf numFmtId="164" fontId="3" fillId="0" borderId="27" xfId="1" applyNumberFormat="1" applyFont="1" applyFill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/>
    </xf>
    <xf numFmtId="164" fontId="3" fillId="0" borderId="23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164" fontId="3" fillId="0" borderId="25" xfId="1" applyNumberFormat="1" applyFont="1" applyFill="1" applyBorder="1" applyAlignment="1">
      <alignment horizontal="center" vertical="center" wrapText="1"/>
    </xf>
    <xf numFmtId="164" fontId="3" fillId="0" borderId="51" xfId="1" applyNumberFormat="1" applyFont="1" applyFill="1" applyBorder="1" applyAlignment="1">
      <alignment horizontal="center" vertical="center" wrapText="1"/>
    </xf>
    <xf numFmtId="164" fontId="3" fillId="0" borderId="34" xfId="1" applyNumberFormat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/>
    </xf>
    <xf numFmtId="164" fontId="3" fillId="0" borderId="69" xfId="1" applyNumberFormat="1" applyFont="1" applyFill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8" fillId="0" borderId="49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50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64" fontId="13" fillId="3" borderId="14" xfId="1" applyNumberFormat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center" vertical="center" wrapText="1"/>
    </xf>
    <xf numFmtId="0" fontId="13" fillId="9" borderId="38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1" xfId="0" applyBorder="1" applyAlignment="1">
      <alignment horizontal="left" vertical="center"/>
    </xf>
    <xf numFmtId="0" fontId="0" fillId="0" borderId="92" xfId="0" applyBorder="1" applyAlignment="1">
      <alignment horizontal="center" vertical="center"/>
    </xf>
    <xf numFmtId="0" fontId="28" fillId="10" borderId="90" xfId="2" applyFont="1" applyFill="1" applyBorder="1" applyAlignment="1" applyProtection="1">
      <alignment horizontal="center" vertical="center"/>
    </xf>
    <xf numFmtId="0" fontId="29" fillId="10" borderId="91" xfId="0" applyFont="1" applyFill="1" applyBorder="1" applyAlignment="1">
      <alignment horizontal="center" vertical="center"/>
    </xf>
    <xf numFmtId="0" fontId="29" fillId="10" borderId="92" xfId="0" applyFont="1" applyFill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165" fontId="30" fillId="0" borderId="91" xfId="0" applyNumberFormat="1" applyFont="1" applyBorder="1" applyAlignment="1">
      <alignment horizontal="center" vertical="center"/>
    </xf>
    <xf numFmtId="0" fontId="31" fillId="0" borderId="9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top"/>
    </xf>
    <xf numFmtId="0" fontId="24" fillId="0" borderId="16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0" fillId="0" borderId="8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9" fillId="2" borderId="13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164" fontId="19" fillId="2" borderId="14" xfId="0" applyNumberFormat="1" applyFont="1" applyFill="1" applyBorder="1" applyAlignment="1">
      <alignment horizontal="center" vertical="center"/>
    </xf>
    <xf numFmtId="164" fontId="13" fillId="3" borderId="13" xfId="1" applyNumberFormat="1" applyFont="1" applyFill="1" applyBorder="1" applyAlignment="1">
      <alignment horizontal="center" vertical="center"/>
    </xf>
    <xf numFmtId="164" fontId="13" fillId="3" borderId="74" xfId="1" applyNumberFormat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21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 textRotation="90"/>
    </xf>
    <xf numFmtId="0" fontId="13" fillId="3" borderId="75" xfId="1" applyFont="1" applyFill="1" applyBorder="1" applyAlignment="1">
      <alignment horizontal="center" vertical="center" textRotation="90"/>
    </xf>
    <xf numFmtId="0" fontId="13" fillId="3" borderId="0" xfId="1" applyFont="1" applyFill="1" applyBorder="1" applyAlignment="1">
      <alignment horizontal="center" vertical="center" textRotation="90"/>
    </xf>
    <xf numFmtId="0" fontId="13" fillId="3" borderId="21" xfId="1" applyFont="1" applyFill="1" applyBorder="1" applyAlignment="1">
      <alignment horizontal="center" vertical="center" textRotation="90"/>
    </xf>
    <xf numFmtId="0" fontId="11" fillId="3" borderId="0" xfId="1" applyFont="1" applyFill="1" applyBorder="1" applyAlignment="1">
      <alignment horizontal="left" vertical="center"/>
    </xf>
    <xf numFmtId="0" fontId="11" fillId="3" borderId="21" xfId="1" applyFont="1" applyFill="1" applyBorder="1" applyAlignment="1">
      <alignment horizontal="left" vertical="center"/>
    </xf>
    <xf numFmtId="0" fontId="11" fillId="3" borderId="0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 textRotation="90"/>
    </xf>
    <xf numFmtId="0" fontId="11" fillId="3" borderId="21" xfId="1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 textRotation="90"/>
    </xf>
    <xf numFmtId="0" fontId="17" fillId="3" borderId="21" xfId="1" applyFont="1" applyFill="1" applyBorder="1" applyAlignment="1">
      <alignment horizontal="center" vertical="center" textRotation="90"/>
    </xf>
    <xf numFmtId="164" fontId="13" fillId="3" borderId="0" xfId="1" applyNumberFormat="1" applyFont="1" applyFill="1" applyBorder="1" applyAlignment="1">
      <alignment horizontal="center" vertical="center"/>
    </xf>
    <xf numFmtId="164" fontId="13" fillId="3" borderId="21" xfId="1" applyNumberFormat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 textRotation="90"/>
    </xf>
    <xf numFmtId="0" fontId="13" fillId="3" borderId="74" xfId="1" applyFont="1" applyFill="1" applyBorder="1" applyAlignment="1">
      <alignment horizontal="center" vertical="center" textRotation="90"/>
    </xf>
    <xf numFmtId="164" fontId="13" fillId="3" borderId="14" xfId="1" applyNumberFormat="1" applyFont="1" applyFill="1" applyBorder="1" applyAlignment="1">
      <alignment horizontal="center" vertical="center"/>
    </xf>
    <xf numFmtId="164" fontId="13" fillId="3" borderId="75" xfId="1" applyNumberFormat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 textRotation="90"/>
    </xf>
    <xf numFmtId="0" fontId="14" fillId="3" borderId="10" xfId="1" applyFont="1" applyFill="1" applyBorder="1" applyAlignment="1">
      <alignment horizontal="center" vertical="center" textRotation="90"/>
    </xf>
    <xf numFmtId="0" fontId="11" fillId="3" borderId="14" xfId="1" applyFont="1" applyFill="1" applyBorder="1" applyAlignment="1">
      <alignment horizontal="center" vertical="center" textRotation="90"/>
    </xf>
    <xf numFmtId="0" fontId="11" fillId="3" borderId="75" xfId="1" applyFont="1" applyFill="1" applyBorder="1" applyAlignment="1">
      <alignment horizontal="center" vertical="center" textRotation="90"/>
    </xf>
    <xf numFmtId="0" fontId="11" fillId="3" borderId="13" xfId="1" applyFont="1" applyFill="1" applyBorder="1" applyAlignment="1">
      <alignment horizontal="center" vertical="center" textRotation="90"/>
    </xf>
    <xf numFmtId="0" fontId="11" fillId="3" borderId="74" xfId="1" applyFont="1" applyFill="1" applyBorder="1" applyAlignment="1">
      <alignment horizontal="center" vertical="center" textRotation="90"/>
    </xf>
    <xf numFmtId="0" fontId="12" fillId="2" borderId="17" xfId="0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 textRotation="90"/>
    </xf>
    <xf numFmtId="0" fontId="11" fillId="3" borderId="18" xfId="1" applyFont="1" applyFill="1" applyBorder="1" applyAlignment="1">
      <alignment horizontal="center" vertical="center" textRotation="90"/>
    </xf>
    <xf numFmtId="0" fontId="11" fillId="3" borderId="61" xfId="1" applyFont="1" applyFill="1" applyBorder="1" applyAlignment="1">
      <alignment horizontal="center" vertical="center" textRotation="90"/>
    </xf>
    <xf numFmtId="0" fontId="11" fillId="3" borderId="67" xfId="1" applyFont="1" applyFill="1" applyBorder="1" applyAlignment="1">
      <alignment horizontal="center" vertical="center" textRotation="90"/>
    </xf>
    <xf numFmtId="0" fontId="19" fillId="2" borderId="0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6" fillId="4" borderId="53" xfId="1" applyFont="1" applyFill="1" applyBorder="1" applyAlignment="1">
      <alignment horizontal="center" vertical="center" textRotation="90" wrapText="1"/>
    </xf>
    <xf numFmtId="0" fontId="6" fillId="4" borderId="59" xfId="1" applyFont="1" applyFill="1" applyBorder="1" applyAlignment="1">
      <alignment horizontal="center" vertical="center" textRotation="90" wrapText="1"/>
    </xf>
    <xf numFmtId="0" fontId="6" fillId="5" borderId="61" xfId="1" applyFont="1" applyFill="1" applyBorder="1" applyAlignment="1">
      <alignment horizontal="center" vertical="center" textRotation="90" wrapText="1"/>
    </xf>
    <xf numFmtId="0" fontId="7" fillId="6" borderId="64" xfId="1" applyFont="1" applyFill="1" applyBorder="1" applyAlignment="1">
      <alignment horizontal="center" vertical="center" textRotation="90" wrapText="1"/>
    </xf>
    <xf numFmtId="0" fontId="7" fillId="6" borderId="61" xfId="1" applyFont="1" applyFill="1" applyBorder="1" applyAlignment="1">
      <alignment horizontal="center" vertical="center" textRotation="90" wrapText="1"/>
    </xf>
    <xf numFmtId="0" fontId="7" fillId="6" borderId="67" xfId="1" applyFont="1" applyFill="1" applyBorder="1" applyAlignment="1">
      <alignment horizontal="center" vertical="center" textRotation="90" wrapText="1"/>
    </xf>
    <xf numFmtId="0" fontId="7" fillId="7" borderId="61" xfId="1" applyFont="1" applyFill="1" applyBorder="1" applyAlignment="1">
      <alignment horizontal="center" vertical="center" textRotation="90" wrapText="1"/>
    </xf>
    <xf numFmtId="0" fontId="6" fillId="8" borderId="64" xfId="1" applyFont="1" applyFill="1" applyBorder="1" applyAlignment="1">
      <alignment horizontal="center" vertical="center" textRotation="90" wrapText="1"/>
    </xf>
    <xf numFmtId="0" fontId="6" fillId="8" borderId="61" xfId="1" applyFont="1" applyFill="1" applyBorder="1" applyAlignment="1">
      <alignment horizontal="center" vertical="center" textRotation="90" wrapText="1"/>
    </xf>
    <xf numFmtId="0" fontId="6" fillId="8" borderId="59" xfId="1" applyFont="1" applyFill="1" applyBorder="1" applyAlignment="1">
      <alignment horizontal="center" vertical="center" textRotation="90" wrapText="1"/>
    </xf>
    <xf numFmtId="0" fontId="0" fillId="0" borderId="8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32" fillId="11" borderId="86" xfId="0" applyFont="1" applyFill="1" applyBorder="1" applyAlignment="1">
      <alignment horizontal="center" vertical="center"/>
    </xf>
    <xf numFmtId="0" fontId="32" fillId="11" borderId="87" xfId="0" applyFont="1" applyFill="1" applyBorder="1" applyAlignment="1">
      <alignment horizontal="center" vertical="center"/>
    </xf>
    <xf numFmtId="0" fontId="32" fillId="11" borderId="88" xfId="0" applyFont="1" applyFill="1" applyBorder="1" applyAlignment="1">
      <alignment horizontal="center" vertical="center"/>
    </xf>
    <xf numFmtId="0" fontId="33" fillId="2" borderId="84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17" xfId="0" applyFont="1" applyFill="1" applyBorder="1" applyAlignment="1">
      <alignment horizontal="center" vertical="center"/>
    </xf>
    <xf numFmtId="0" fontId="0" fillId="2" borderId="8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2" fillId="0" borderId="86" xfId="0" applyFont="1" applyBorder="1" applyAlignment="1">
      <alignment horizontal="center" vertical="center" textRotation="90"/>
    </xf>
    <xf numFmtId="0" fontId="22" fillId="0" borderId="93" xfId="0" applyFont="1" applyBorder="1" applyAlignment="1">
      <alignment horizontal="center" vertical="center" textRotation="90"/>
    </xf>
    <xf numFmtId="0" fontId="22" fillId="0" borderId="93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 textRotation="90"/>
    </xf>
    <xf numFmtId="0" fontId="21" fillId="12" borderId="95" xfId="0" applyFont="1" applyFill="1" applyBorder="1" applyAlignment="1">
      <alignment horizontal="center" vertical="center" textRotation="90"/>
    </xf>
    <xf numFmtId="0" fontId="21" fillId="0" borderId="95" xfId="0" applyFont="1" applyBorder="1" applyAlignment="1">
      <alignment horizontal="center" vertical="center" textRotation="90"/>
    </xf>
    <xf numFmtId="0" fontId="21" fillId="12" borderId="96" xfId="0" applyFont="1" applyFill="1" applyBorder="1" applyAlignment="1">
      <alignment horizontal="center" vertical="center" textRotation="90"/>
    </xf>
    <xf numFmtId="0" fontId="23" fillId="0" borderId="97" xfId="0" applyFont="1" applyBorder="1" applyAlignment="1">
      <alignment horizontal="center" vertical="center" textRotation="90"/>
    </xf>
    <xf numFmtId="0" fontId="21" fillId="0" borderId="98" xfId="0" applyFont="1" applyBorder="1" applyAlignment="1">
      <alignment horizontal="center" vertical="center" textRotation="90"/>
    </xf>
    <xf numFmtId="0" fontId="21" fillId="0" borderId="93" xfId="0" applyFont="1" applyBorder="1" applyAlignment="1">
      <alignment horizontal="center" vertical="center" textRotation="90"/>
    </xf>
    <xf numFmtId="0" fontId="21" fillId="0" borderId="89" xfId="0" applyFont="1" applyBorder="1" applyAlignment="1">
      <alignment horizontal="center" vertical="center" textRotation="90"/>
    </xf>
    <xf numFmtId="0" fontId="34" fillId="4" borderId="9" xfId="0" applyFont="1" applyFill="1" applyBorder="1" applyAlignment="1">
      <alignment horizontal="center" vertical="center" textRotation="90"/>
    </xf>
    <xf numFmtId="0" fontId="22" fillId="0" borderId="99" xfId="0" applyFont="1" applyBorder="1" applyAlignment="1">
      <alignment horizontal="center"/>
    </xf>
    <xf numFmtId="0" fontId="25" fillId="0" borderId="100" xfId="0" applyFont="1" applyBorder="1" applyAlignment="1">
      <alignment horizontal="center"/>
    </xf>
    <xf numFmtId="0" fontId="21" fillId="0" borderId="100" xfId="0" applyFont="1" applyBorder="1" applyAlignment="1">
      <alignment vertical="center"/>
    </xf>
    <xf numFmtId="0" fontId="21" fillId="0" borderId="100" xfId="0" applyFont="1" applyBorder="1" applyAlignment="1">
      <alignment horizontal="center"/>
    </xf>
    <xf numFmtId="0" fontId="21" fillId="12" borderId="100" xfId="0" applyFont="1" applyFill="1" applyBorder="1" applyAlignment="1">
      <alignment horizontal="center"/>
    </xf>
    <xf numFmtId="0" fontId="21" fillId="12" borderId="101" xfId="0" applyFont="1" applyFill="1" applyBorder="1" applyAlignment="1">
      <alignment horizontal="center"/>
    </xf>
    <xf numFmtId="0" fontId="23" fillId="0" borderId="102" xfId="0" applyFont="1" applyBorder="1" applyAlignment="1">
      <alignment horizontal="center"/>
    </xf>
    <xf numFmtId="0" fontId="20" fillId="0" borderId="10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 textRotation="90"/>
    </xf>
    <xf numFmtId="0" fontId="22" fillId="0" borderId="106" xfId="0" applyFont="1" applyBorder="1" applyAlignment="1">
      <alignment horizontal="center"/>
    </xf>
    <xf numFmtId="0" fontId="25" fillId="0" borderId="107" xfId="0" applyFont="1" applyBorder="1" applyAlignment="1">
      <alignment horizontal="center"/>
    </xf>
    <xf numFmtId="0" fontId="21" fillId="0" borderId="107" xfId="0" applyFont="1" applyBorder="1" applyAlignment="1">
      <alignment vertical="center"/>
    </xf>
    <xf numFmtId="0" fontId="21" fillId="0" borderId="107" xfId="0" applyFont="1" applyBorder="1" applyAlignment="1">
      <alignment horizontal="center"/>
    </xf>
    <xf numFmtId="0" fontId="21" fillId="12" borderId="107" xfId="0" applyFont="1" applyFill="1" applyBorder="1" applyAlignment="1">
      <alignment horizontal="center"/>
    </xf>
    <xf numFmtId="0" fontId="21" fillId="12" borderId="108" xfId="0" applyFont="1" applyFill="1" applyBorder="1" applyAlignment="1">
      <alignment horizontal="center"/>
    </xf>
    <xf numFmtId="0" fontId="23" fillId="0" borderId="109" xfId="0" applyFont="1" applyBorder="1" applyAlignment="1">
      <alignment horizontal="center"/>
    </xf>
    <xf numFmtId="0" fontId="20" fillId="0" borderId="110" xfId="0" applyFont="1" applyBorder="1" applyAlignment="1">
      <alignment horizontal="center" vertical="center"/>
    </xf>
    <xf numFmtId="0" fontId="20" fillId="0" borderId="111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 textRotation="90"/>
    </xf>
    <xf numFmtId="0" fontId="22" fillId="0" borderId="113" xfId="0" applyFont="1" applyBorder="1" applyAlignment="1">
      <alignment horizontal="center"/>
    </xf>
    <xf numFmtId="0" fontId="25" fillId="0" borderId="114" xfId="0" applyFont="1" applyBorder="1" applyAlignment="1">
      <alignment horizontal="center"/>
    </xf>
    <xf numFmtId="0" fontId="21" fillId="0" borderId="114" xfId="0" applyFont="1" applyBorder="1" applyAlignment="1">
      <alignment vertical="center"/>
    </xf>
    <xf numFmtId="0" fontId="21" fillId="0" borderId="114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1" fillId="12" borderId="114" xfId="0" applyFont="1" applyFill="1" applyBorder="1" applyAlignment="1">
      <alignment horizontal="center"/>
    </xf>
    <xf numFmtId="0" fontId="21" fillId="12" borderId="115" xfId="0" applyFont="1" applyFill="1" applyBorder="1" applyAlignment="1">
      <alignment horizontal="center"/>
    </xf>
    <xf numFmtId="0" fontId="23" fillId="0" borderId="116" xfId="0" applyFont="1" applyBorder="1" applyAlignment="1">
      <alignment horizontal="center"/>
    </xf>
    <xf numFmtId="0" fontId="20" fillId="0" borderId="117" xfId="0" applyFont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 textRotation="90"/>
    </xf>
    <xf numFmtId="0" fontId="22" fillId="0" borderId="118" xfId="0" applyFont="1" applyBorder="1" applyAlignment="1">
      <alignment horizontal="center"/>
    </xf>
    <xf numFmtId="0" fontId="25" fillId="0" borderId="119" xfId="0" applyFont="1" applyBorder="1" applyAlignment="1">
      <alignment horizontal="center"/>
    </xf>
    <xf numFmtId="0" fontId="21" fillId="0" borderId="119" xfId="0" applyFont="1" applyBorder="1" applyAlignment="1">
      <alignment vertical="center"/>
    </xf>
    <xf numFmtId="0" fontId="21" fillId="0" borderId="119" xfId="0" applyFont="1" applyBorder="1" applyAlignment="1">
      <alignment horizontal="center"/>
    </xf>
    <xf numFmtId="0" fontId="22" fillId="0" borderId="119" xfId="0" applyFont="1" applyBorder="1" applyAlignment="1">
      <alignment horizontal="center"/>
    </xf>
    <xf numFmtId="0" fontId="21" fillId="12" borderId="119" xfId="0" applyFont="1" applyFill="1" applyBorder="1" applyAlignment="1">
      <alignment horizontal="center"/>
    </xf>
    <xf numFmtId="0" fontId="21" fillId="12" borderId="120" xfId="0" applyFont="1" applyFill="1" applyBorder="1" applyAlignment="1">
      <alignment horizontal="center"/>
    </xf>
    <xf numFmtId="0" fontId="23" fillId="0" borderId="121" xfId="0" applyFont="1" applyBorder="1" applyAlignment="1">
      <alignment horizontal="center"/>
    </xf>
    <xf numFmtId="0" fontId="20" fillId="0" borderId="122" xfId="0" applyFont="1" applyBorder="1" applyAlignment="1">
      <alignment horizontal="center" vertical="center"/>
    </xf>
    <xf numFmtId="0" fontId="20" fillId="0" borderId="123" xfId="0" applyFont="1" applyBorder="1" applyAlignment="1">
      <alignment horizontal="center" vertical="center"/>
    </xf>
    <xf numFmtId="0" fontId="20" fillId="0" borderId="124" xfId="0" applyFont="1" applyBorder="1" applyAlignment="1">
      <alignment horizontal="center" vertical="center"/>
    </xf>
    <xf numFmtId="0" fontId="35" fillId="0" borderId="119" xfId="0" applyFont="1" applyBorder="1" applyAlignment="1">
      <alignment horizontal="center"/>
    </xf>
    <xf numFmtId="0" fontId="0" fillId="12" borderId="119" xfId="0" applyFill="1" applyBorder="1" applyAlignment="1">
      <alignment horizontal="center"/>
    </xf>
    <xf numFmtId="0" fontId="0" fillId="0" borderId="119" xfId="0" applyBorder="1" applyAlignment="1">
      <alignment horizontal="center"/>
    </xf>
    <xf numFmtId="0" fontId="0" fillId="12" borderId="120" xfId="0" applyFill="1" applyBorder="1" applyAlignment="1">
      <alignment horizontal="center"/>
    </xf>
    <xf numFmtId="0" fontId="34" fillId="5" borderId="10" xfId="0" applyFont="1" applyFill="1" applyBorder="1" applyAlignment="1">
      <alignment horizontal="center" vertical="center" textRotation="90"/>
    </xf>
    <xf numFmtId="0" fontId="35" fillId="0" borderId="107" xfId="0" applyFont="1" applyBorder="1" applyAlignment="1">
      <alignment horizontal="center"/>
    </xf>
    <xf numFmtId="0" fontId="0" fillId="12" borderId="107" xfId="0" applyFill="1" applyBorder="1" applyAlignment="1">
      <alignment horizontal="center"/>
    </xf>
    <xf numFmtId="0" fontId="0" fillId="0" borderId="107" xfId="0" applyBorder="1" applyAlignment="1">
      <alignment horizontal="center"/>
    </xf>
    <xf numFmtId="0" fontId="0" fillId="12" borderId="108" xfId="0" applyFill="1" applyBorder="1" applyAlignment="1">
      <alignment horizontal="center"/>
    </xf>
    <xf numFmtId="0" fontId="20" fillId="0" borderId="125" xfId="0" applyFont="1" applyBorder="1" applyAlignment="1">
      <alignment horizontal="center" vertical="center"/>
    </xf>
    <xf numFmtId="0" fontId="34" fillId="8" borderId="116" xfId="0" applyFont="1" applyFill="1" applyBorder="1" applyAlignment="1">
      <alignment horizontal="center" vertical="center" textRotation="90"/>
    </xf>
    <xf numFmtId="0" fontId="35" fillId="0" borderId="100" xfId="0" applyFont="1" applyBorder="1" applyAlignment="1">
      <alignment horizontal="center"/>
    </xf>
    <xf numFmtId="0" fontId="0" fillId="12" borderId="100" xfId="0" applyFill="1" applyBorder="1" applyAlignment="1">
      <alignment horizontal="center"/>
    </xf>
    <xf numFmtId="0" fontId="0" fillId="0" borderId="100" xfId="0" applyBorder="1" applyAlignment="1">
      <alignment horizontal="center"/>
    </xf>
    <xf numFmtId="0" fontId="0" fillId="12" borderId="101" xfId="0" applyFill="1" applyBorder="1" applyAlignment="1">
      <alignment horizontal="center"/>
    </xf>
    <xf numFmtId="0" fontId="20" fillId="0" borderId="126" xfId="0" applyFont="1" applyBorder="1" applyAlignment="1">
      <alignment horizontal="center" vertical="center"/>
    </xf>
    <xf numFmtId="0" fontId="20" fillId="0" borderId="127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/>
    </xf>
    <xf numFmtId="0" fontId="34" fillId="8" borderId="121" xfId="0" applyFont="1" applyFill="1" applyBorder="1" applyAlignment="1">
      <alignment horizontal="center" vertical="center" textRotation="90"/>
    </xf>
    <xf numFmtId="0" fontId="36" fillId="9" borderId="123" xfId="0" applyFont="1" applyFill="1" applyBorder="1" applyAlignment="1">
      <alignment horizontal="center" vertical="center"/>
    </xf>
    <xf numFmtId="0" fontId="34" fillId="8" borderId="109" xfId="0" applyFont="1" applyFill="1" applyBorder="1" applyAlignment="1">
      <alignment horizontal="center" vertical="center" textRotation="90"/>
    </xf>
    <xf numFmtId="0" fontId="22" fillId="0" borderId="129" xfId="0" applyFont="1" applyBorder="1" applyAlignment="1">
      <alignment horizontal="center"/>
    </xf>
    <xf numFmtId="0" fontId="25" fillId="0" borderId="130" xfId="0" applyFont="1" applyBorder="1" applyAlignment="1">
      <alignment horizontal="center"/>
    </xf>
    <xf numFmtId="0" fontId="21" fillId="0" borderId="130" xfId="0" applyFont="1" applyBorder="1" applyAlignment="1">
      <alignment vertical="center"/>
    </xf>
    <xf numFmtId="0" fontId="21" fillId="0" borderId="130" xfId="0" applyFont="1" applyBorder="1" applyAlignment="1">
      <alignment horizontal="center"/>
    </xf>
    <xf numFmtId="0" fontId="35" fillId="0" borderId="130" xfId="0" applyFont="1" applyBorder="1" applyAlignment="1">
      <alignment horizontal="center"/>
    </xf>
    <xf numFmtId="0" fontId="0" fillId="12" borderId="130" xfId="0" applyFill="1" applyBorder="1" applyAlignment="1">
      <alignment horizontal="center"/>
    </xf>
    <xf numFmtId="0" fontId="0" fillId="0" borderId="130" xfId="0" applyBorder="1" applyAlignment="1">
      <alignment horizontal="center"/>
    </xf>
    <xf numFmtId="0" fontId="0" fillId="12" borderId="131" xfId="0" applyFill="1" applyBorder="1" applyAlignment="1">
      <alignment horizontal="center"/>
    </xf>
    <xf numFmtId="0" fontId="37" fillId="7" borderId="116" xfId="0" applyFont="1" applyFill="1" applyBorder="1" applyAlignment="1">
      <alignment horizontal="center" vertical="center" textRotation="90"/>
    </xf>
    <xf numFmtId="0" fontId="21" fillId="0" borderId="114" xfId="0" applyFont="1" applyFill="1" applyBorder="1" applyAlignment="1">
      <alignment horizontal="center"/>
    </xf>
    <xf numFmtId="0" fontId="35" fillId="0" borderId="114" xfId="0" applyFont="1" applyBorder="1" applyAlignment="1">
      <alignment horizontal="center"/>
    </xf>
    <xf numFmtId="0" fontId="0" fillId="12" borderId="114" xfId="0" applyFill="1" applyBorder="1" applyAlignment="1">
      <alignment horizontal="center"/>
    </xf>
    <xf numFmtId="0" fontId="0" fillId="0" borderId="114" xfId="0" applyBorder="1" applyAlignment="1">
      <alignment horizontal="center"/>
    </xf>
    <xf numFmtId="0" fontId="0" fillId="12" borderId="115" xfId="0" applyFill="1" applyBorder="1" applyAlignment="1">
      <alignment horizontal="center"/>
    </xf>
    <xf numFmtId="0" fontId="23" fillId="0" borderId="116" xfId="0" applyFont="1" applyFill="1" applyBorder="1" applyAlignment="1">
      <alignment horizontal="center"/>
    </xf>
    <xf numFmtId="0" fontId="37" fillId="7" borderId="121" xfId="0" applyFont="1" applyFill="1" applyBorder="1" applyAlignment="1">
      <alignment horizontal="center" vertical="center" textRotation="90"/>
    </xf>
    <xf numFmtId="0" fontId="21" fillId="0" borderId="119" xfId="0" applyFont="1" applyFill="1" applyBorder="1" applyAlignment="1">
      <alignment horizontal="center"/>
    </xf>
    <xf numFmtId="0" fontId="23" fillId="0" borderId="121" xfId="0" applyFont="1" applyFill="1" applyBorder="1" applyAlignment="1">
      <alignment horizontal="center"/>
    </xf>
    <xf numFmtId="0" fontId="37" fillId="7" borderId="132" xfId="0" applyFont="1" applyFill="1" applyBorder="1" applyAlignment="1">
      <alignment horizontal="center" vertical="center" textRotation="90"/>
    </xf>
    <xf numFmtId="0" fontId="21" fillId="0" borderId="130" xfId="0" applyFont="1" applyFill="1" applyBorder="1" applyAlignment="1">
      <alignment horizontal="center"/>
    </xf>
    <xf numFmtId="0" fontId="23" fillId="0" borderId="132" xfId="0" applyFont="1" applyFill="1" applyBorder="1" applyAlignment="1">
      <alignment horizontal="center"/>
    </xf>
    <xf numFmtId="0" fontId="37" fillId="7" borderId="109" xfId="0" applyFont="1" applyFill="1" applyBorder="1" applyAlignment="1">
      <alignment horizontal="center" vertical="center" textRotation="90"/>
    </xf>
    <xf numFmtId="0" fontId="21" fillId="0" borderId="107" xfId="0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37" fillId="0" borderId="116" xfId="0" applyFont="1" applyBorder="1" applyAlignment="1">
      <alignment horizontal="center" vertical="center" textRotation="90"/>
    </xf>
    <xf numFmtId="0" fontId="37" fillId="0" borderId="121" xfId="0" applyFont="1" applyBorder="1" applyAlignment="1">
      <alignment horizontal="center" vertical="center" textRotation="90"/>
    </xf>
    <xf numFmtId="0" fontId="37" fillId="0" borderId="132" xfId="0" applyFont="1" applyBorder="1" applyAlignment="1">
      <alignment horizontal="center" vertical="center" textRotation="90"/>
    </xf>
    <xf numFmtId="0" fontId="37" fillId="0" borderId="109" xfId="0" applyFont="1" applyBorder="1" applyAlignment="1">
      <alignment horizontal="center" vertical="center" textRotation="90"/>
    </xf>
    <xf numFmtId="0" fontId="38" fillId="11" borderId="86" xfId="2" applyFont="1" applyFill="1" applyBorder="1" applyAlignment="1" applyProtection="1">
      <alignment horizontal="center" vertical="center"/>
    </xf>
    <xf numFmtId="0" fontId="38" fillId="11" borderId="87" xfId="2" applyFont="1" applyFill="1" applyBorder="1" applyAlignment="1" applyProtection="1">
      <alignment horizontal="center" vertical="center"/>
    </xf>
    <xf numFmtId="0" fontId="38" fillId="11" borderId="21" xfId="2" applyFont="1" applyFill="1" applyBorder="1" applyAlignment="1" applyProtection="1">
      <alignment horizontal="center" vertical="center"/>
    </xf>
    <xf numFmtId="0" fontId="38" fillId="11" borderId="18" xfId="2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4</xdr:col>
      <xdr:colOff>501777</xdr:colOff>
      <xdr:row>0</xdr:row>
      <xdr:rowOff>1064895</xdr:rowOff>
    </xdr:to>
    <xdr:pic>
      <xdr:nvPicPr>
        <xdr:cNvPr id="2" name="1 Imagen" descr="LOGO_FMCL_COL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8575"/>
          <a:ext cx="3121152" cy="1036320"/>
        </a:xfrm>
        <a:prstGeom prst="rect">
          <a:avLst/>
        </a:prstGeom>
      </xdr:spPr>
    </xdr:pic>
    <xdr:clientData/>
  </xdr:twoCellAnchor>
  <xdr:twoCellAnchor editAs="oneCell">
    <xdr:from>
      <xdr:col>4</xdr:col>
      <xdr:colOff>1003935</xdr:colOff>
      <xdr:row>0</xdr:row>
      <xdr:rowOff>38100</xdr:rowOff>
    </xdr:from>
    <xdr:to>
      <xdr:col>6</xdr:col>
      <xdr:colOff>88090</xdr:colOff>
      <xdr:row>0</xdr:row>
      <xdr:rowOff>1066800</xdr:rowOff>
    </xdr:to>
    <xdr:pic>
      <xdr:nvPicPr>
        <xdr:cNvPr id="3" name="2 Imagen" descr="TRIAL_SET_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24275" y="38100"/>
          <a:ext cx="1118695" cy="1028700"/>
        </a:xfrm>
        <a:prstGeom prst="rect">
          <a:avLst/>
        </a:prstGeom>
      </xdr:spPr>
    </xdr:pic>
    <xdr:clientData/>
  </xdr:twoCellAnchor>
  <xdr:twoCellAnchor editAs="oneCell">
    <xdr:from>
      <xdr:col>48</xdr:col>
      <xdr:colOff>104775</xdr:colOff>
      <xdr:row>0</xdr:row>
      <xdr:rowOff>29878</xdr:rowOff>
    </xdr:from>
    <xdr:to>
      <xdr:col>53</xdr:col>
      <xdr:colOff>242697</xdr:colOff>
      <xdr:row>0</xdr:row>
      <xdr:rowOff>1109117</xdr:rowOff>
    </xdr:to>
    <xdr:pic>
      <xdr:nvPicPr>
        <xdr:cNvPr id="4" name="3 Imagen" descr="LOGO_YOTRIAL.COM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182975" y="29878"/>
          <a:ext cx="1376172" cy="1079239"/>
        </a:xfrm>
        <a:prstGeom prst="rect">
          <a:avLst/>
        </a:prstGeom>
      </xdr:spPr>
    </xdr:pic>
    <xdr:clientData/>
  </xdr:twoCellAnchor>
  <xdr:twoCellAnchor editAs="oneCell">
    <xdr:from>
      <xdr:col>22</xdr:col>
      <xdr:colOff>179070</xdr:colOff>
      <xdr:row>58</xdr:row>
      <xdr:rowOff>22120</xdr:rowOff>
    </xdr:from>
    <xdr:to>
      <xdr:col>29</xdr:col>
      <xdr:colOff>205740</xdr:colOff>
      <xdr:row>64</xdr:row>
      <xdr:rowOff>132178</xdr:rowOff>
    </xdr:to>
    <xdr:pic>
      <xdr:nvPicPr>
        <xdr:cNvPr id="5" name="4 Imagen" descr="Logo_CyL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925050" y="10255780"/>
          <a:ext cx="1771650" cy="1070178"/>
        </a:xfrm>
        <a:prstGeom prst="rect">
          <a:avLst/>
        </a:prstGeom>
      </xdr:spPr>
    </xdr:pic>
    <xdr:clientData/>
  </xdr:twoCellAnchor>
  <xdr:twoCellAnchor editAs="oneCell">
    <xdr:from>
      <xdr:col>43</xdr:col>
      <xdr:colOff>126876</xdr:colOff>
      <xdr:row>59</xdr:row>
      <xdr:rowOff>39015</xdr:rowOff>
    </xdr:from>
    <xdr:to>
      <xdr:col>53</xdr:col>
      <xdr:colOff>208407</xdr:colOff>
      <xdr:row>64</xdr:row>
      <xdr:rowOff>133350</xdr:rowOff>
    </xdr:to>
    <xdr:pic>
      <xdr:nvPicPr>
        <xdr:cNvPr id="8" name="7 Imagen" descr="MC Vallisoletano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881101" y="10478415"/>
          <a:ext cx="2643756" cy="90396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123824</xdr:colOff>
      <xdr:row>60</xdr:row>
      <xdr:rowOff>28575</xdr:rowOff>
    </xdr:from>
    <xdr:to>
      <xdr:col>6</xdr:col>
      <xdr:colOff>189344</xdr:colOff>
      <xdr:row>64</xdr:row>
      <xdr:rowOff>91440</xdr:rowOff>
    </xdr:to>
    <xdr:pic>
      <xdr:nvPicPr>
        <xdr:cNvPr id="9" name="8 Imagen" descr="Logo_TODOTRIAL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3824" y="10696575"/>
          <a:ext cx="4685145" cy="710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28391</xdr:colOff>
      <xdr:row>0</xdr:row>
      <xdr:rowOff>161925</xdr:rowOff>
    </xdr:from>
    <xdr:to>
      <xdr:col>5</xdr:col>
      <xdr:colOff>344805</xdr:colOff>
      <xdr:row>2</xdr:row>
      <xdr:rowOff>959110</xdr:rowOff>
    </xdr:to>
    <xdr:pic>
      <xdr:nvPicPr>
        <xdr:cNvPr id="2" name="1 Imagen" descr="FMC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91" y="161925"/>
          <a:ext cx="3394894" cy="1193425"/>
        </a:xfrm>
        <a:prstGeom prst="rect">
          <a:avLst/>
        </a:prstGeom>
      </xdr:spPr>
    </xdr:pic>
    <xdr:clientData/>
  </xdr:twoCellAnchor>
  <xdr:twoCellAnchor editAs="oneCell">
    <xdr:from>
      <xdr:col>11</xdr:col>
      <xdr:colOff>121920</xdr:colOff>
      <xdr:row>0</xdr:row>
      <xdr:rowOff>45720</xdr:rowOff>
    </xdr:from>
    <xdr:to>
      <xdr:col>19</xdr:col>
      <xdr:colOff>15240</xdr:colOff>
      <xdr:row>2</xdr:row>
      <xdr:rowOff>998220</xdr:rowOff>
    </xdr:to>
    <xdr:pic>
      <xdr:nvPicPr>
        <xdr:cNvPr id="3" name="2 Imagen" descr="TRIAL_SE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79920" y="45720"/>
          <a:ext cx="1767840" cy="1348740"/>
        </a:xfrm>
        <a:prstGeom prst="rect">
          <a:avLst/>
        </a:prstGeom>
      </xdr:spPr>
    </xdr:pic>
    <xdr:clientData/>
  </xdr:twoCellAnchor>
  <xdr:twoCellAnchor editAs="oneCell">
    <xdr:from>
      <xdr:col>5</xdr:col>
      <xdr:colOff>1093470</xdr:colOff>
      <xdr:row>0</xdr:row>
      <xdr:rowOff>30480</xdr:rowOff>
    </xdr:from>
    <xdr:to>
      <xdr:col>9</xdr:col>
      <xdr:colOff>38100</xdr:colOff>
      <xdr:row>2</xdr:row>
      <xdr:rowOff>1010291</xdr:rowOff>
    </xdr:to>
    <xdr:pic>
      <xdr:nvPicPr>
        <xdr:cNvPr id="4" name="3 Imagen" descr="LOGO_YOTRIAL.COM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13910" y="30480"/>
          <a:ext cx="1779270" cy="1376051"/>
        </a:xfrm>
        <a:prstGeom prst="rect">
          <a:avLst/>
        </a:prstGeom>
      </xdr:spPr>
    </xdr:pic>
    <xdr:clientData/>
  </xdr:twoCellAnchor>
  <xdr:twoCellAnchor editAs="oneCell">
    <xdr:from>
      <xdr:col>4</xdr:col>
      <xdr:colOff>695325</xdr:colOff>
      <xdr:row>48</xdr:row>
      <xdr:rowOff>47625</xdr:rowOff>
    </xdr:from>
    <xdr:to>
      <xdr:col>5</xdr:col>
      <xdr:colOff>788670</xdr:colOff>
      <xdr:row>52</xdr:row>
      <xdr:rowOff>76200</xdr:rowOff>
    </xdr:to>
    <xdr:pic>
      <xdr:nvPicPr>
        <xdr:cNvPr id="5" name="4 Imagen" descr="Logo_CyL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23285" y="10989945"/>
          <a:ext cx="885825" cy="760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otrial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yotri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7"/>
  <sheetViews>
    <sheetView tabSelected="1" workbookViewId="0">
      <selection activeCell="A59" sqref="A59:AQ65"/>
    </sheetView>
  </sheetViews>
  <sheetFormatPr baseColWidth="10" defaultColWidth="11.44140625" defaultRowHeight="12.75" customHeight="1"/>
  <cols>
    <col min="1" max="1" width="3.5546875" style="1" customWidth="1"/>
    <col min="2" max="2" width="3.33203125" style="189" customWidth="1"/>
    <col min="3" max="3" width="4.33203125" style="1" customWidth="1"/>
    <col min="4" max="4" width="28.44140625" style="3" customWidth="1"/>
    <col min="5" max="5" width="19.109375" style="1" customWidth="1"/>
    <col min="6" max="6" width="10.5546875" style="1" customWidth="1"/>
    <col min="7" max="7" width="9.44140625" style="1" customWidth="1"/>
    <col min="8" max="8" width="6.6640625" style="127" customWidth="1"/>
    <col min="9" max="9" width="6.6640625" style="108" customWidth="1"/>
    <col min="10" max="18" width="3.33203125" style="108" customWidth="1"/>
    <col min="19" max="20" width="6.6640625" style="127" customWidth="1"/>
    <col min="21" max="24" width="3.33203125" style="108" customWidth="1"/>
    <col min="25" max="25" width="5.44140625" style="108" customWidth="1"/>
    <col min="26" max="29" width="3.33203125" style="108" customWidth="1"/>
    <col min="30" max="30" width="6.6640625" style="127" customWidth="1"/>
    <col min="31" max="38" width="3.33203125" style="108" customWidth="1"/>
    <col min="39" max="39" width="11.109375" style="127" customWidth="1"/>
    <col min="40" max="40" width="6.6640625" style="127" customWidth="1"/>
    <col min="41" max="41" width="3.33203125" style="108" customWidth="1"/>
    <col min="42" max="42" width="3.6640625" style="1" customWidth="1"/>
    <col min="43" max="47" width="3.33203125" style="108" customWidth="1"/>
    <col min="48" max="48" width="6.6640625" style="127" customWidth="1"/>
    <col min="49" max="54" width="3.6640625" style="1" customWidth="1"/>
    <col min="55" max="55" width="2.109375" style="1" customWidth="1"/>
    <col min="56" max="16384" width="11.44140625" style="1"/>
  </cols>
  <sheetData>
    <row r="1" spans="1:54" ht="87.75" customHeight="1" thickBot="1">
      <c r="A1" s="202"/>
      <c r="B1" s="203"/>
      <c r="C1" s="204"/>
      <c r="D1" s="205"/>
      <c r="E1" s="204"/>
      <c r="F1" s="204"/>
      <c r="G1" s="204"/>
      <c r="H1" s="210" t="s">
        <v>193</v>
      </c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2" t="s">
        <v>196</v>
      </c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1">
        <v>40678</v>
      </c>
      <c r="AO1" s="211"/>
      <c r="AP1" s="211"/>
      <c r="AQ1" s="211"/>
      <c r="AR1" s="211"/>
      <c r="AS1" s="211"/>
      <c r="AT1" s="211"/>
      <c r="AU1" s="211"/>
      <c r="AV1" s="211"/>
      <c r="AW1" s="204"/>
      <c r="AX1" s="204"/>
      <c r="AY1" s="204"/>
      <c r="AZ1" s="204"/>
      <c r="BA1" s="204"/>
      <c r="BB1" s="206"/>
    </row>
    <row r="2" spans="1:54" ht="12.75" customHeight="1">
      <c r="A2" s="258" t="s">
        <v>134</v>
      </c>
      <c r="B2" s="238" t="s">
        <v>172</v>
      </c>
      <c r="C2" s="239"/>
      <c r="D2" s="239"/>
      <c r="E2" s="239"/>
      <c r="F2" s="239"/>
      <c r="G2" s="240"/>
      <c r="H2" s="221" t="s">
        <v>141</v>
      </c>
      <c r="I2" s="222"/>
      <c r="J2" s="223"/>
      <c r="K2" s="238" t="s">
        <v>151</v>
      </c>
      <c r="L2" s="239"/>
      <c r="M2" s="239"/>
      <c r="N2" s="239"/>
      <c r="O2" s="239"/>
      <c r="P2" s="239"/>
      <c r="Q2" s="239"/>
      <c r="R2" s="239"/>
      <c r="S2" s="239"/>
      <c r="T2" s="239"/>
      <c r="U2" s="240"/>
      <c r="V2" s="238" t="s">
        <v>153</v>
      </c>
      <c r="W2" s="239"/>
      <c r="X2" s="239"/>
      <c r="Y2" s="239"/>
      <c r="Z2" s="239"/>
      <c r="AA2" s="239"/>
      <c r="AB2" s="239"/>
      <c r="AC2" s="239"/>
      <c r="AD2" s="240"/>
      <c r="AE2" s="238" t="s">
        <v>154</v>
      </c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199"/>
      <c r="AQ2" s="260" t="s">
        <v>156</v>
      </c>
      <c r="AR2" s="260"/>
      <c r="AS2" s="260"/>
      <c r="AT2" s="260"/>
      <c r="AU2" s="260"/>
      <c r="AV2" s="261"/>
      <c r="AW2" s="200"/>
      <c r="AX2" s="201"/>
      <c r="AY2" s="238" t="s">
        <v>162</v>
      </c>
      <c r="AZ2" s="239"/>
      <c r="BA2" s="239"/>
      <c r="BB2" s="255"/>
    </row>
    <row r="3" spans="1:54" ht="12.75" customHeight="1">
      <c r="A3" s="258"/>
      <c r="B3" s="230" t="s">
        <v>133</v>
      </c>
      <c r="C3" s="236" t="s">
        <v>138</v>
      </c>
      <c r="D3" s="232" t="s">
        <v>135</v>
      </c>
      <c r="E3" s="234" t="s">
        <v>136</v>
      </c>
      <c r="F3" s="234" t="s">
        <v>168</v>
      </c>
      <c r="G3" s="234" t="s">
        <v>169</v>
      </c>
      <c r="H3" s="224" t="s">
        <v>140</v>
      </c>
      <c r="I3" s="226" t="s">
        <v>139</v>
      </c>
      <c r="J3" s="228" t="s">
        <v>150</v>
      </c>
      <c r="K3" s="245" t="s">
        <v>143</v>
      </c>
      <c r="L3" s="230" t="s">
        <v>149</v>
      </c>
      <c r="M3" s="230" t="s">
        <v>148</v>
      </c>
      <c r="N3" s="230" t="s">
        <v>147</v>
      </c>
      <c r="O3" s="230" t="s">
        <v>146</v>
      </c>
      <c r="P3" s="230" t="s">
        <v>145</v>
      </c>
      <c r="Q3" s="230" t="s">
        <v>144</v>
      </c>
      <c r="R3" s="241" t="s">
        <v>142</v>
      </c>
      <c r="S3" s="243" t="s">
        <v>152</v>
      </c>
      <c r="T3" s="243" t="s">
        <v>139</v>
      </c>
      <c r="U3" s="228" t="s">
        <v>150</v>
      </c>
      <c r="V3" s="245" t="s">
        <v>143</v>
      </c>
      <c r="W3" s="230" t="s">
        <v>149</v>
      </c>
      <c r="X3" s="230" t="s">
        <v>148</v>
      </c>
      <c r="Y3" s="230" t="s">
        <v>147</v>
      </c>
      <c r="Z3" s="230" t="s">
        <v>146</v>
      </c>
      <c r="AA3" s="230" t="s">
        <v>145</v>
      </c>
      <c r="AB3" s="230" t="s">
        <v>144</v>
      </c>
      <c r="AC3" s="241" t="s">
        <v>142</v>
      </c>
      <c r="AD3" s="247" t="s">
        <v>152</v>
      </c>
      <c r="AE3" s="245" t="s">
        <v>143</v>
      </c>
      <c r="AF3" s="230" t="s">
        <v>149</v>
      </c>
      <c r="AG3" s="230" t="s">
        <v>148</v>
      </c>
      <c r="AH3" s="230" t="s">
        <v>147</v>
      </c>
      <c r="AI3" s="230" t="s">
        <v>146</v>
      </c>
      <c r="AJ3" s="230" t="s">
        <v>145</v>
      </c>
      <c r="AK3" s="230" t="s">
        <v>144</v>
      </c>
      <c r="AL3" s="241" t="s">
        <v>142</v>
      </c>
      <c r="AM3" s="243" t="s">
        <v>152</v>
      </c>
      <c r="AN3" s="243" t="s">
        <v>139</v>
      </c>
      <c r="AO3" s="230" t="s">
        <v>150</v>
      </c>
      <c r="AP3" s="249" t="s">
        <v>155</v>
      </c>
      <c r="AQ3" s="226" t="s">
        <v>163</v>
      </c>
      <c r="AR3" s="226" t="s">
        <v>164</v>
      </c>
      <c r="AS3" s="226" t="s">
        <v>165</v>
      </c>
      <c r="AT3" s="226" t="s">
        <v>166</v>
      </c>
      <c r="AU3" s="226" t="s">
        <v>167</v>
      </c>
      <c r="AV3" s="168"/>
      <c r="AW3" s="253" t="s">
        <v>111</v>
      </c>
      <c r="AX3" s="251" t="s">
        <v>157</v>
      </c>
      <c r="AY3" s="253" t="s">
        <v>158</v>
      </c>
      <c r="AZ3" s="236" t="s">
        <v>191</v>
      </c>
      <c r="BA3" s="236" t="s">
        <v>160</v>
      </c>
      <c r="BB3" s="256" t="s">
        <v>161</v>
      </c>
    </row>
    <row r="4" spans="1:54" ht="12.75" customHeight="1">
      <c r="A4" s="258"/>
      <c r="B4" s="230"/>
      <c r="C4" s="236"/>
      <c r="D4" s="232"/>
      <c r="E4" s="234"/>
      <c r="F4" s="234"/>
      <c r="G4" s="234"/>
      <c r="H4" s="224"/>
      <c r="I4" s="226"/>
      <c r="J4" s="228"/>
      <c r="K4" s="245"/>
      <c r="L4" s="230"/>
      <c r="M4" s="230"/>
      <c r="N4" s="230"/>
      <c r="O4" s="230"/>
      <c r="P4" s="230"/>
      <c r="Q4" s="230"/>
      <c r="R4" s="241"/>
      <c r="S4" s="243"/>
      <c r="T4" s="243"/>
      <c r="U4" s="228"/>
      <c r="V4" s="245"/>
      <c r="W4" s="230"/>
      <c r="X4" s="230"/>
      <c r="Y4" s="230"/>
      <c r="Z4" s="230"/>
      <c r="AA4" s="230"/>
      <c r="AB4" s="230"/>
      <c r="AC4" s="241"/>
      <c r="AD4" s="247"/>
      <c r="AE4" s="245"/>
      <c r="AF4" s="230"/>
      <c r="AG4" s="230"/>
      <c r="AH4" s="230"/>
      <c r="AI4" s="230"/>
      <c r="AJ4" s="230"/>
      <c r="AK4" s="230"/>
      <c r="AL4" s="241"/>
      <c r="AM4" s="243"/>
      <c r="AN4" s="243"/>
      <c r="AO4" s="230"/>
      <c r="AP4" s="249"/>
      <c r="AQ4" s="226"/>
      <c r="AR4" s="226"/>
      <c r="AS4" s="226"/>
      <c r="AT4" s="226"/>
      <c r="AU4" s="226"/>
      <c r="AV4" s="190" t="s">
        <v>152</v>
      </c>
      <c r="AW4" s="253"/>
      <c r="AX4" s="251"/>
      <c r="AY4" s="253"/>
      <c r="AZ4" s="236"/>
      <c r="BA4" s="236"/>
      <c r="BB4" s="256"/>
    </row>
    <row r="5" spans="1:54" ht="12.75" customHeight="1">
      <c r="A5" s="258"/>
      <c r="B5" s="230"/>
      <c r="C5" s="236"/>
      <c r="D5" s="232"/>
      <c r="E5" s="234"/>
      <c r="F5" s="234"/>
      <c r="G5" s="234"/>
      <c r="H5" s="224"/>
      <c r="I5" s="226"/>
      <c r="J5" s="228"/>
      <c r="K5" s="245"/>
      <c r="L5" s="230"/>
      <c r="M5" s="230"/>
      <c r="N5" s="230"/>
      <c r="O5" s="230"/>
      <c r="P5" s="230"/>
      <c r="Q5" s="230"/>
      <c r="R5" s="241"/>
      <c r="S5" s="243"/>
      <c r="T5" s="243"/>
      <c r="U5" s="228"/>
      <c r="V5" s="245"/>
      <c r="W5" s="230"/>
      <c r="X5" s="230"/>
      <c r="Y5" s="230"/>
      <c r="Z5" s="230"/>
      <c r="AA5" s="230"/>
      <c r="AB5" s="230"/>
      <c r="AC5" s="241"/>
      <c r="AD5" s="247"/>
      <c r="AE5" s="245"/>
      <c r="AF5" s="230"/>
      <c r="AG5" s="230"/>
      <c r="AH5" s="230"/>
      <c r="AI5" s="230"/>
      <c r="AJ5" s="230"/>
      <c r="AK5" s="230"/>
      <c r="AL5" s="241"/>
      <c r="AM5" s="243"/>
      <c r="AN5" s="243"/>
      <c r="AO5" s="230"/>
      <c r="AP5" s="249"/>
      <c r="AQ5" s="226"/>
      <c r="AR5" s="226"/>
      <c r="AS5" s="226"/>
      <c r="AT5" s="226"/>
      <c r="AU5" s="226"/>
      <c r="AV5" s="190" t="s">
        <v>192</v>
      </c>
      <c r="AW5" s="253"/>
      <c r="AX5" s="251"/>
      <c r="AY5" s="253"/>
      <c r="AZ5" s="236"/>
      <c r="BA5" s="236"/>
      <c r="BB5" s="256"/>
    </row>
    <row r="6" spans="1:54" ht="12.75" customHeight="1" thickBot="1">
      <c r="A6" s="259"/>
      <c r="B6" s="231"/>
      <c r="C6" s="237"/>
      <c r="D6" s="233"/>
      <c r="E6" s="235"/>
      <c r="F6" s="235"/>
      <c r="G6" s="235"/>
      <c r="H6" s="225"/>
      <c r="I6" s="227"/>
      <c r="J6" s="229"/>
      <c r="K6" s="246"/>
      <c r="L6" s="231"/>
      <c r="M6" s="231"/>
      <c r="N6" s="231"/>
      <c r="O6" s="231"/>
      <c r="P6" s="231"/>
      <c r="Q6" s="231"/>
      <c r="R6" s="242"/>
      <c r="S6" s="244"/>
      <c r="T6" s="244"/>
      <c r="U6" s="229"/>
      <c r="V6" s="246"/>
      <c r="W6" s="231"/>
      <c r="X6" s="231"/>
      <c r="Y6" s="231"/>
      <c r="Z6" s="231"/>
      <c r="AA6" s="231"/>
      <c r="AB6" s="231"/>
      <c r="AC6" s="242"/>
      <c r="AD6" s="248"/>
      <c r="AE6" s="246"/>
      <c r="AF6" s="231"/>
      <c r="AG6" s="231"/>
      <c r="AH6" s="231"/>
      <c r="AI6" s="231"/>
      <c r="AJ6" s="231"/>
      <c r="AK6" s="231"/>
      <c r="AL6" s="242"/>
      <c r="AM6" s="244"/>
      <c r="AN6" s="244"/>
      <c r="AO6" s="231"/>
      <c r="AP6" s="250"/>
      <c r="AQ6" s="227"/>
      <c r="AR6" s="227"/>
      <c r="AS6" s="227"/>
      <c r="AT6" s="227"/>
      <c r="AU6" s="227"/>
      <c r="AV6" s="169"/>
      <c r="AW6" s="254"/>
      <c r="AX6" s="252"/>
      <c r="AY6" s="254"/>
      <c r="AZ6" s="237"/>
      <c r="BA6" s="237"/>
      <c r="BB6" s="257"/>
    </row>
    <row r="7" spans="1:54" ht="12.75" customHeight="1">
      <c r="A7" s="262" t="s">
        <v>98</v>
      </c>
      <c r="B7" s="182" t="s">
        <v>173</v>
      </c>
      <c r="C7" s="44" t="s">
        <v>100</v>
      </c>
      <c r="D7" s="45" t="s">
        <v>99</v>
      </c>
      <c r="E7" s="46" t="s">
        <v>48</v>
      </c>
      <c r="F7" s="46" t="s">
        <v>18</v>
      </c>
      <c r="G7" s="47" t="s">
        <v>33</v>
      </c>
      <c r="H7" s="170">
        <v>0.45659722222222227</v>
      </c>
      <c r="I7" s="171"/>
      <c r="J7" s="147">
        <v>0</v>
      </c>
      <c r="K7" s="90">
        <v>0</v>
      </c>
      <c r="L7" s="91">
        <v>1</v>
      </c>
      <c r="M7" s="91">
        <v>1</v>
      </c>
      <c r="N7" s="91">
        <v>0</v>
      </c>
      <c r="O7" s="91">
        <v>0</v>
      </c>
      <c r="P7" s="91">
        <v>0</v>
      </c>
      <c r="Q7" s="91">
        <v>5</v>
      </c>
      <c r="R7" s="113">
        <v>7</v>
      </c>
      <c r="S7" s="120">
        <v>8.0694444444444346E-2</v>
      </c>
      <c r="T7" s="139"/>
      <c r="U7" s="147"/>
      <c r="V7" s="90">
        <v>0</v>
      </c>
      <c r="W7" s="91">
        <v>0</v>
      </c>
      <c r="X7" s="91">
        <v>0</v>
      </c>
      <c r="Y7" s="91">
        <v>0</v>
      </c>
      <c r="Z7" s="91">
        <v>0</v>
      </c>
      <c r="AA7" s="91">
        <v>0</v>
      </c>
      <c r="AB7" s="91">
        <v>2</v>
      </c>
      <c r="AC7" s="113">
        <v>2</v>
      </c>
      <c r="AD7" s="128">
        <v>4.4884259259259318E-2</v>
      </c>
      <c r="AE7" s="90">
        <v>0</v>
      </c>
      <c r="AF7" s="91">
        <v>0</v>
      </c>
      <c r="AG7" s="91">
        <v>0</v>
      </c>
      <c r="AH7" s="91">
        <v>0</v>
      </c>
      <c r="AI7" s="91">
        <v>0</v>
      </c>
      <c r="AJ7" s="91">
        <v>5</v>
      </c>
      <c r="AK7" s="91">
        <v>0</v>
      </c>
      <c r="AL7" s="113">
        <v>5</v>
      </c>
      <c r="AM7" s="120">
        <v>3.790509259259256E-2</v>
      </c>
      <c r="AN7" s="144"/>
      <c r="AO7" s="154"/>
      <c r="AP7" s="8">
        <v>14</v>
      </c>
      <c r="AQ7" s="161">
        <v>16</v>
      </c>
      <c r="AR7" s="91">
        <v>2</v>
      </c>
      <c r="AS7" s="91">
        <v>1</v>
      </c>
      <c r="AT7" s="91">
        <v>0</v>
      </c>
      <c r="AU7" s="91">
        <v>2</v>
      </c>
      <c r="AV7" s="128">
        <v>0.16348379629629622</v>
      </c>
      <c r="AW7" s="49"/>
      <c r="AX7" s="48"/>
      <c r="AY7" s="49" t="s">
        <v>159</v>
      </c>
      <c r="AZ7" s="50"/>
      <c r="BA7" s="70" t="s">
        <v>173</v>
      </c>
      <c r="BB7" s="51">
        <v>20</v>
      </c>
    </row>
    <row r="8" spans="1:54" ht="12.75" customHeight="1">
      <c r="A8" s="263"/>
      <c r="B8" s="183" t="s">
        <v>174</v>
      </c>
      <c r="C8" s="33" t="s">
        <v>116</v>
      </c>
      <c r="D8" s="26" t="s">
        <v>114</v>
      </c>
      <c r="E8" s="16" t="s">
        <v>115</v>
      </c>
      <c r="F8" s="16" t="s">
        <v>18</v>
      </c>
      <c r="G8" s="30" t="s">
        <v>4</v>
      </c>
      <c r="H8" s="172">
        <v>0.45659722222222227</v>
      </c>
      <c r="I8" s="173"/>
      <c r="J8" s="148">
        <v>0</v>
      </c>
      <c r="K8" s="92">
        <v>1</v>
      </c>
      <c r="L8" s="93">
        <v>0</v>
      </c>
      <c r="M8" s="93">
        <v>0</v>
      </c>
      <c r="N8" s="93">
        <v>1</v>
      </c>
      <c r="O8" s="93">
        <v>5</v>
      </c>
      <c r="P8" s="93">
        <v>1</v>
      </c>
      <c r="Q8" s="93">
        <v>5</v>
      </c>
      <c r="R8" s="114">
        <v>13</v>
      </c>
      <c r="S8" s="121">
        <v>8.2476851851851773E-2</v>
      </c>
      <c r="T8" s="140"/>
      <c r="U8" s="148"/>
      <c r="V8" s="92">
        <v>0</v>
      </c>
      <c r="W8" s="93">
        <v>0</v>
      </c>
      <c r="X8" s="93">
        <v>1</v>
      </c>
      <c r="Y8" s="93">
        <v>2</v>
      </c>
      <c r="Z8" s="93">
        <v>5</v>
      </c>
      <c r="AA8" s="93">
        <v>1</v>
      </c>
      <c r="AB8" s="93">
        <v>3</v>
      </c>
      <c r="AC8" s="114">
        <v>12</v>
      </c>
      <c r="AD8" s="129">
        <v>4.3425925925925979E-2</v>
      </c>
      <c r="AE8" s="92">
        <v>1</v>
      </c>
      <c r="AF8" s="93">
        <v>1</v>
      </c>
      <c r="AG8" s="93">
        <v>1</v>
      </c>
      <c r="AH8" s="93">
        <v>1</v>
      </c>
      <c r="AI8" s="93">
        <v>1</v>
      </c>
      <c r="AJ8" s="93">
        <v>2</v>
      </c>
      <c r="AK8" s="93">
        <v>0</v>
      </c>
      <c r="AL8" s="114">
        <v>7</v>
      </c>
      <c r="AM8" s="121">
        <v>3.8842592592592595E-2</v>
      </c>
      <c r="AN8" s="145"/>
      <c r="AO8" s="155"/>
      <c r="AP8" s="86">
        <v>32</v>
      </c>
      <c r="AQ8" s="162">
        <v>5</v>
      </c>
      <c r="AR8" s="93">
        <v>10</v>
      </c>
      <c r="AS8" s="93">
        <v>2</v>
      </c>
      <c r="AT8" s="93">
        <v>1</v>
      </c>
      <c r="AU8" s="93">
        <v>3</v>
      </c>
      <c r="AV8" s="129">
        <v>0.16474537037037035</v>
      </c>
      <c r="AW8" s="15"/>
      <c r="AX8" s="18"/>
      <c r="AY8" s="15" t="s">
        <v>159</v>
      </c>
      <c r="AZ8" s="36"/>
      <c r="BA8" s="71" t="s">
        <v>174</v>
      </c>
      <c r="BB8" s="52">
        <v>17</v>
      </c>
    </row>
    <row r="9" spans="1:54" ht="12.75" customHeight="1">
      <c r="A9" s="264" t="s">
        <v>21</v>
      </c>
      <c r="B9" s="184" t="s">
        <v>173</v>
      </c>
      <c r="C9" s="34" t="s">
        <v>95</v>
      </c>
      <c r="D9" s="35" t="s">
        <v>94</v>
      </c>
      <c r="E9" s="5" t="s">
        <v>48</v>
      </c>
      <c r="F9" s="5" t="s">
        <v>18</v>
      </c>
      <c r="G9" s="11" t="s">
        <v>11</v>
      </c>
      <c r="H9" s="174">
        <v>0.45347222222222222</v>
      </c>
      <c r="I9" s="175"/>
      <c r="J9" s="149">
        <v>0</v>
      </c>
      <c r="K9" s="94">
        <v>0</v>
      </c>
      <c r="L9" s="95">
        <v>2</v>
      </c>
      <c r="M9" s="95">
        <v>3</v>
      </c>
      <c r="N9" s="95">
        <v>3</v>
      </c>
      <c r="O9" s="95">
        <v>1</v>
      </c>
      <c r="P9" s="95">
        <v>0</v>
      </c>
      <c r="Q9" s="95">
        <v>0</v>
      </c>
      <c r="R9" s="115">
        <v>9</v>
      </c>
      <c r="S9" s="122">
        <v>7.7094907407407376E-2</v>
      </c>
      <c r="T9" s="141"/>
      <c r="U9" s="149"/>
      <c r="V9" s="94">
        <v>2</v>
      </c>
      <c r="W9" s="95">
        <v>2</v>
      </c>
      <c r="X9" s="95">
        <v>1</v>
      </c>
      <c r="Y9" s="95">
        <v>0</v>
      </c>
      <c r="Z9" s="95">
        <v>0</v>
      </c>
      <c r="AA9" s="95">
        <v>1</v>
      </c>
      <c r="AB9" s="95">
        <v>5</v>
      </c>
      <c r="AC9" s="115">
        <v>11</v>
      </c>
      <c r="AD9" s="130">
        <v>3.9895833333333353E-2</v>
      </c>
      <c r="AE9" s="94">
        <v>0</v>
      </c>
      <c r="AF9" s="95">
        <v>1</v>
      </c>
      <c r="AG9" s="95">
        <v>1</v>
      </c>
      <c r="AH9" s="95">
        <v>0</v>
      </c>
      <c r="AI9" s="95">
        <v>0</v>
      </c>
      <c r="AJ9" s="95">
        <v>1</v>
      </c>
      <c r="AK9" s="95">
        <v>0</v>
      </c>
      <c r="AL9" s="115">
        <v>3</v>
      </c>
      <c r="AM9" s="122">
        <v>4.6817129629629695E-2</v>
      </c>
      <c r="AN9" s="141"/>
      <c r="AO9" s="156"/>
      <c r="AP9" s="87">
        <v>23</v>
      </c>
      <c r="AQ9" s="163">
        <v>9</v>
      </c>
      <c r="AR9" s="95">
        <v>6</v>
      </c>
      <c r="AS9" s="95">
        <v>3</v>
      </c>
      <c r="AT9" s="95">
        <v>2</v>
      </c>
      <c r="AU9" s="95">
        <v>1</v>
      </c>
      <c r="AV9" s="130">
        <v>0.16380787037037042</v>
      </c>
      <c r="AW9" s="13"/>
      <c r="AX9" s="20"/>
      <c r="AY9" s="13" t="s">
        <v>159</v>
      </c>
      <c r="AZ9" s="85" t="s">
        <v>159</v>
      </c>
      <c r="BA9" s="72" t="s">
        <v>173</v>
      </c>
      <c r="BB9" s="53">
        <v>20</v>
      </c>
    </row>
    <row r="10" spans="1:54" ht="12.75" customHeight="1">
      <c r="A10" s="264"/>
      <c r="B10" s="185" t="s">
        <v>174</v>
      </c>
      <c r="C10" s="32" t="s">
        <v>62</v>
      </c>
      <c r="D10" s="24" t="s">
        <v>61</v>
      </c>
      <c r="E10" s="2" t="s">
        <v>9</v>
      </c>
      <c r="F10" s="2" t="s">
        <v>10</v>
      </c>
      <c r="G10" s="6" t="s">
        <v>33</v>
      </c>
      <c r="H10" s="176">
        <v>0.45451388888888894</v>
      </c>
      <c r="I10" s="175"/>
      <c r="J10" s="150">
        <v>0</v>
      </c>
      <c r="K10" s="96">
        <v>1</v>
      </c>
      <c r="L10" s="97">
        <v>3</v>
      </c>
      <c r="M10" s="97">
        <v>2</v>
      </c>
      <c r="N10" s="97">
        <v>1</v>
      </c>
      <c r="O10" s="97">
        <v>0</v>
      </c>
      <c r="P10" s="97">
        <v>0</v>
      </c>
      <c r="Q10" s="97">
        <v>2</v>
      </c>
      <c r="R10" s="116">
        <v>9</v>
      </c>
      <c r="S10" s="123">
        <v>7.7789351851851818E-2</v>
      </c>
      <c r="T10" s="141"/>
      <c r="U10" s="150"/>
      <c r="V10" s="96">
        <v>0</v>
      </c>
      <c r="W10" s="97">
        <v>3</v>
      </c>
      <c r="X10" s="97">
        <v>1</v>
      </c>
      <c r="Y10" s="97">
        <v>0</v>
      </c>
      <c r="Z10" s="97">
        <v>0</v>
      </c>
      <c r="AA10" s="97">
        <v>2</v>
      </c>
      <c r="AB10" s="97">
        <v>2</v>
      </c>
      <c r="AC10" s="116">
        <v>8</v>
      </c>
      <c r="AD10" s="131">
        <v>3.5763888888888817E-2</v>
      </c>
      <c r="AE10" s="96">
        <v>3</v>
      </c>
      <c r="AF10" s="97">
        <v>3</v>
      </c>
      <c r="AG10" s="97">
        <v>1</v>
      </c>
      <c r="AH10" s="97">
        <v>2</v>
      </c>
      <c r="AI10" s="97">
        <v>0</v>
      </c>
      <c r="AJ10" s="97">
        <v>2</v>
      </c>
      <c r="AK10" s="97">
        <v>1</v>
      </c>
      <c r="AL10" s="116">
        <v>12</v>
      </c>
      <c r="AM10" s="123">
        <v>4.0289351851851896E-2</v>
      </c>
      <c r="AN10" s="141"/>
      <c r="AO10" s="157"/>
      <c r="AP10" s="9">
        <v>29</v>
      </c>
      <c r="AQ10" s="164">
        <v>6</v>
      </c>
      <c r="AR10" s="97">
        <v>5</v>
      </c>
      <c r="AS10" s="97">
        <v>6</v>
      </c>
      <c r="AT10" s="97">
        <v>4</v>
      </c>
      <c r="AU10" s="97">
        <v>0</v>
      </c>
      <c r="AV10" s="131">
        <v>0.15384259259259253</v>
      </c>
      <c r="AW10" s="14"/>
      <c r="AX10" s="17"/>
      <c r="AY10" s="14"/>
      <c r="AZ10" s="19"/>
      <c r="BA10" s="73"/>
      <c r="BB10" s="54"/>
    </row>
    <row r="11" spans="1:54" ht="12.75" customHeight="1">
      <c r="A11" s="264"/>
      <c r="B11" s="185" t="s">
        <v>175</v>
      </c>
      <c r="C11" s="32" t="s">
        <v>113</v>
      </c>
      <c r="D11" s="24" t="s">
        <v>112</v>
      </c>
      <c r="E11" s="2" t="s">
        <v>9</v>
      </c>
      <c r="F11" s="2" t="s">
        <v>10</v>
      </c>
      <c r="G11" s="6" t="s">
        <v>33</v>
      </c>
      <c r="H11" s="176">
        <v>0.4513888888888889</v>
      </c>
      <c r="I11" s="175"/>
      <c r="J11" s="150">
        <v>0</v>
      </c>
      <c r="K11" s="96">
        <v>1</v>
      </c>
      <c r="L11" s="97">
        <v>3</v>
      </c>
      <c r="M11" s="97">
        <v>3</v>
      </c>
      <c r="N11" s="97">
        <v>1</v>
      </c>
      <c r="O11" s="97">
        <v>0</v>
      </c>
      <c r="P11" s="97">
        <v>1</v>
      </c>
      <c r="Q11" s="97">
        <v>1</v>
      </c>
      <c r="R11" s="116">
        <v>10</v>
      </c>
      <c r="S11" s="123">
        <v>8.3182870370370365E-2</v>
      </c>
      <c r="T11" s="141"/>
      <c r="U11" s="150"/>
      <c r="V11" s="96">
        <v>2</v>
      </c>
      <c r="W11" s="97">
        <v>2</v>
      </c>
      <c r="X11" s="97">
        <v>1</v>
      </c>
      <c r="Y11" s="97">
        <v>1</v>
      </c>
      <c r="Z11" s="97">
        <v>0</v>
      </c>
      <c r="AA11" s="97">
        <v>0</v>
      </c>
      <c r="AB11" s="97">
        <v>3</v>
      </c>
      <c r="AC11" s="116">
        <v>9</v>
      </c>
      <c r="AD11" s="131">
        <v>3.7951388888888937E-2</v>
      </c>
      <c r="AE11" s="96">
        <v>0</v>
      </c>
      <c r="AF11" s="97">
        <v>3</v>
      </c>
      <c r="AG11" s="97">
        <v>3</v>
      </c>
      <c r="AH11" s="97">
        <v>5</v>
      </c>
      <c r="AI11" s="97">
        <v>0</v>
      </c>
      <c r="AJ11" s="97">
        <v>0</v>
      </c>
      <c r="AK11" s="97">
        <v>0</v>
      </c>
      <c r="AL11" s="116">
        <v>11</v>
      </c>
      <c r="AM11" s="123">
        <v>3.8888888888888862E-2</v>
      </c>
      <c r="AN11" s="141"/>
      <c r="AO11" s="157"/>
      <c r="AP11" s="9">
        <v>30</v>
      </c>
      <c r="AQ11" s="164">
        <v>7</v>
      </c>
      <c r="AR11" s="97">
        <v>6</v>
      </c>
      <c r="AS11" s="97">
        <v>2</v>
      </c>
      <c r="AT11" s="97">
        <v>5</v>
      </c>
      <c r="AU11" s="97">
        <v>1</v>
      </c>
      <c r="AV11" s="131">
        <v>0.16002314814814816</v>
      </c>
      <c r="AW11" s="14"/>
      <c r="AX11" s="17"/>
      <c r="AY11" s="14"/>
      <c r="AZ11" s="7"/>
      <c r="BA11" s="74"/>
      <c r="BB11" s="55"/>
    </row>
    <row r="12" spans="1:54" ht="12.75" customHeight="1">
      <c r="A12" s="264"/>
      <c r="B12" s="185" t="s">
        <v>176</v>
      </c>
      <c r="C12" s="32" t="s">
        <v>97</v>
      </c>
      <c r="D12" s="24" t="s">
        <v>96</v>
      </c>
      <c r="E12" s="2" t="s">
        <v>48</v>
      </c>
      <c r="F12" s="2" t="s">
        <v>18</v>
      </c>
      <c r="G12" s="6" t="s">
        <v>11</v>
      </c>
      <c r="H12" s="176">
        <v>0.45243055555555556</v>
      </c>
      <c r="I12" s="175"/>
      <c r="J12" s="150">
        <v>0</v>
      </c>
      <c r="K12" s="96">
        <v>3</v>
      </c>
      <c r="L12" s="97">
        <v>1</v>
      </c>
      <c r="M12" s="97">
        <v>2</v>
      </c>
      <c r="N12" s="97">
        <v>2</v>
      </c>
      <c r="O12" s="97">
        <v>0</v>
      </c>
      <c r="P12" s="97">
        <v>0</v>
      </c>
      <c r="Q12" s="97">
        <v>5</v>
      </c>
      <c r="R12" s="116">
        <v>13</v>
      </c>
      <c r="S12" s="123">
        <v>7.9166666666666718E-2</v>
      </c>
      <c r="T12" s="141"/>
      <c r="U12" s="150"/>
      <c r="V12" s="96">
        <v>1</v>
      </c>
      <c r="W12" s="97">
        <v>5</v>
      </c>
      <c r="X12" s="97">
        <v>1</v>
      </c>
      <c r="Y12" s="97">
        <v>3</v>
      </c>
      <c r="Z12" s="97">
        <v>0</v>
      </c>
      <c r="AA12" s="97">
        <v>0</v>
      </c>
      <c r="AB12" s="97">
        <v>2</v>
      </c>
      <c r="AC12" s="116">
        <v>12</v>
      </c>
      <c r="AD12" s="131">
        <v>4.3958333333333321E-2</v>
      </c>
      <c r="AE12" s="96">
        <v>0</v>
      </c>
      <c r="AF12" s="97">
        <v>1</v>
      </c>
      <c r="AG12" s="97">
        <v>2</v>
      </c>
      <c r="AH12" s="97">
        <v>1</v>
      </c>
      <c r="AI12" s="97">
        <v>0</v>
      </c>
      <c r="AJ12" s="97">
        <v>0</v>
      </c>
      <c r="AK12" s="97">
        <v>2</v>
      </c>
      <c r="AL12" s="116">
        <v>6</v>
      </c>
      <c r="AM12" s="123">
        <v>4.310185185185178E-2</v>
      </c>
      <c r="AN12" s="141"/>
      <c r="AO12" s="157"/>
      <c r="AP12" s="9">
        <v>31</v>
      </c>
      <c r="AQ12" s="164">
        <v>7</v>
      </c>
      <c r="AR12" s="97">
        <v>5</v>
      </c>
      <c r="AS12" s="97">
        <v>5</v>
      </c>
      <c r="AT12" s="97">
        <v>2</v>
      </c>
      <c r="AU12" s="97">
        <v>2</v>
      </c>
      <c r="AV12" s="131">
        <v>0.16622685185185182</v>
      </c>
      <c r="AW12" s="14"/>
      <c r="AX12" s="17"/>
      <c r="AY12" s="14" t="s">
        <v>159</v>
      </c>
      <c r="AZ12" s="7"/>
      <c r="BA12" s="75" t="s">
        <v>174</v>
      </c>
      <c r="BB12" s="56">
        <v>17</v>
      </c>
    </row>
    <row r="13" spans="1:54" ht="12.75" customHeight="1">
      <c r="A13" s="264"/>
      <c r="B13" s="185" t="s">
        <v>177</v>
      </c>
      <c r="C13" s="32" t="s">
        <v>49</v>
      </c>
      <c r="D13" s="24" t="s">
        <v>47</v>
      </c>
      <c r="E13" s="2" t="s">
        <v>48</v>
      </c>
      <c r="F13" s="2" t="s">
        <v>24</v>
      </c>
      <c r="G13" s="6" t="s">
        <v>11</v>
      </c>
      <c r="H13" s="176">
        <v>0.4555555555555556</v>
      </c>
      <c r="I13" s="175"/>
      <c r="J13" s="150">
        <v>0</v>
      </c>
      <c r="K13" s="96">
        <v>0</v>
      </c>
      <c r="L13" s="97">
        <v>2</v>
      </c>
      <c r="M13" s="97">
        <v>3</v>
      </c>
      <c r="N13" s="97">
        <v>1</v>
      </c>
      <c r="O13" s="97">
        <v>0</v>
      </c>
      <c r="P13" s="97">
        <v>0</v>
      </c>
      <c r="Q13" s="97">
        <v>5</v>
      </c>
      <c r="R13" s="116">
        <v>11</v>
      </c>
      <c r="S13" s="123">
        <v>7.0266203703703622E-2</v>
      </c>
      <c r="T13" s="141"/>
      <c r="U13" s="150"/>
      <c r="V13" s="96">
        <v>1</v>
      </c>
      <c r="W13" s="97">
        <v>3</v>
      </c>
      <c r="X13" s="97">
        <v>2</v>
      </c>
      <c r="Y13" s="97">
        <v>1</v>
      </c>
      <c r="Z13" s="97">
        <v>1</v>
      </c>
      <c r="AA13" s="97">
        <v>0</v>
      </c>
      <c r="AB13" s="97">
        <v>3</v>
      </c>
      <c r="AC13" s="116">
        <v>11</v>
      </c>
      <c r="AD13" s="131">
        <v>4.1770833333333313E-2</v>
      </c>
      <c r="AE13" s="96">
        <v>1</v>
      </c>
      <c r="AF13" s="97">
        <v>2</v>
      </c>
      <c r="AG13" s="97">
        <v>1</v>
      </c>
      <c r="AH13" s="97">
        <v>5</v>
      </c>
      <c r="AI13" s="97">
        <v>0</v>
      </c>
      <c r="AJ13" s="97">
        <v>0</v>
      </c>
      <c r="AK13" s="97">
        <v>3</v>
      </c>
      <c r="AL13" s="116">
        <v>12</v>
      </c>
      <c r="AM13" s="123">
        <v>4.7812500000000036E-2</v>
      </c>
      <c r="AN13" s="141"/>
      <c r="AO13" s="157"/>
      <c r="AP13" s="9">
        <v>34</v>
      </c>
      <c r="AQ13" s="164">
        <v>6</v>
      </c>
      <c r="AR13" s="97">
        <v>6</v>
      </c>
      <c r="AS13" s="97">
        <v>3</v>
      </c>
      <c r="AT13" s="97">
        <v>4</v>
      </c>
      <c r="AU13" s="97">
        <v>2</v>
      </c>
      <c r="AV13" s="131">
        <v>0.15984953703703697</v>
      </c>
      <c r="AW13" s="14"/>
      <c r="AX13" s="17"/>
      <c r="AY13" s="14" t="s">
        <v>159</v>
      </c>
      <c r="AZ13" s="7"/>
      <c r="BA13" s="75" t="s">
        <v>175</v>
      </c>
      <c r="BB13" s="56">
        <v>15</v>
      </c>
    </row>
    <row r="14" spans="1:54" ht="12.75" customHeight="1">
      <c r="A14" s="264"/>
      <c r="B14" s="185" t="s">
        <v>178</v>
      </c>
      <c r="C14" s="32" t="s">
        <v>25</v>
      </c>
      <c r="D14" s="24" t="s">
        <v>22</v>
      </c>
      <c r="E14" s="2" t="s">
        <v>23</v>
      </c>
      <c r="F14" s="2" t="s">
        <v>24</v>
      </c>
      <c r="G14" s="6" t="s">
        <v>11</v>
      </c>
      <c r="H14" s="176">
        <v>0.4555555555555556</v>
      </c>
      <c r="I14" s="175"/>
      <c r="J14" s="150">
        <v>0</v>
      </c>
      <c r="K14" s="96">
        <v>3</v>
      </c>
      <c r="L14" s="97">
        <v>2</v>
      </c>
      <c r="M14" s="97">
        <v>3</v>
      </c>
      <c r="N14" s="97">
        <v>3</v>
      </c>
      <c r="O14" s="97">
        <v>0</v>
      </c>
      <c r="P14" s="97">
        <v>0</v>
      </c>
      <c r="Q14" s="97">
        <v>2</v>
      </c>
      <c r="R14" s="116">
        <v>13</v>
      </c>
      <c r="S14" s="123">
        <v>3.9166666666666627E-2</v>
      </c>
      <c r="T14" s="141"/>
      <c r="U14" s="150"/>
      <c r="V14" s="96">
        <v>1</v>
      </c>
      <c r="W14" s="97">
        <v>1</v>
      </c>
      <c r="X14" s="97">
        <v>2</v>
      </c>
      <c r="Y14" s="97">
        <v>3</v>
      </c>
      <c r="Z14" s="97">
        <v>0</v>
      </c>
      <c r="AA14" s="97">
        <v>0</v>
      </c>
      <c r="AB14" s="97">
        <v>5</v>
      </c>
      <c r="AC14" s="116">
        <v>12</v>
      </c>
      <c r="AD14" s="131">
        <v>5.0370370370370343E-2</v>
      </c>
      <c r="AE14" s="96">
        <v>1</v>
      </c>
      <c r="AF14" s="97">
        <v>1</v>
      </c>
      <c r="AG14" s="97">
        <v>2</v>
      </c>
      <c r="AH14" s="97">
        <v>0</v>
      </c>
      <c r="AI14" s="97">
        <v>5</v>
      </c>
      <c r="AJ14" s="97">
        <v>3</v>
      </c>
      <c r="AK14" s="97">
        <v>1</v>
      </c>
      <c r="AL14" s="116">
        <v>13</v>
      </c>
      <c r="AM14" s="123">
        <v>5.0960648148148158E-2</v>
      </c>
      <c r="AN14" s="141"/>
      <c r="AO14" s="157"/>
      <c r="AP14" s="9">
        <v>38</v>
      </c>
      <c r="AQ14" s="164">
        <v>5</v>
      </c>
      <c r="AR14" s="97">
        <v>5</v>
      </c>
      <c r="AS14" s="97">
        <v>4</v>
      </c>
      <c r="AT14" s="97">
        <v>5</v>
      </c>
      <c r="AU14" s="97">
        <v>2</v>
      </c>
      <c r="AV14" s="131">
        <v>0.14049768518518513</v>
      </c>
      <c r="AW14" s="14"/>
      <c r="AX14" s="17"/>
      <c r="AY14" s="14" t="s">
        <v>159</v>
      </c>
      <c r="AZ14" s="7"/>
      <c r="BA14" s="75" t="s">
        <v>176</v>
      </c>
      <c r="BB14" s="56">
        <v>13</v>
      </c>
    </row>
    <row r="15" spans="1:54" ht="12.75" customHeight="1">
      <c r="A15" s="264"/>
      <c r="B15" s="185" t="s">
        <v>179</v>
      </c>
      <c r="C15" s="32" t="s">
        <v>124</v>
      </c>
      <c r="D15" s="24" t="s">
        <v>123</v>
      </c>
      <c r="E15" s="2" t="s">
        <v>115</v>
      </c>
      <c r="F15" s="2" t="s">
        <v>18</v>
      </c>
      <c r="G15" s="6" t="s">
        <v>33</v>
      </c>
      <c r="H15" s="176">
        <v>0.4513888888888889</v>
      </c>
      <c r="I15" s="175"/>
      <c r="J15" s="150">
        <v>0</v>
      </c>
      <c r="K15" s="96">
        <v>2</v>
      </c>
      <c r="L15" s="97">
        <v>3</v>
      </c>
      <c r="M15" s="97">
        <v>5</v>
      </c>
      <c r="N15" s="97">
        <v>3</v>
      </c>
      <c r="O15" s="97">
        <v>0</v>
      </c>
      <c r="P15" s="97">
        <v>2</v>
      </c>
      <c r="Q15" s="97">
        <v>5</v>
      </c>
      <c r="R15" s="116">
        <v>20</v>
      </c>
      <c r="S15" s="123">
        <v>6.5185185185185179E-2</v>
      </c>
      <c r="T15" s="141"/>
      <c r="U15" s="150"/>
      <c r="V15" s="96">
        <v>2</v>
      </c>
      <c r="W15" s="97">
        <v>3</v>
      </c>
      <c r="X15" s="97">
        <v>3</v>
      </c>
      <c r="Y15" s="97">
        <v>1</v>
      </c>
      <c r="Z15" s="97">
        <v>0</v>
      </c>
      <c r="AA15" s="97">
        <v>0</v>
      </c>
      <c r="AB15" s="97">
        <v>3</v>
      </c>
      <c r="AC15" s="116">
        <v>12</v>
      </c>
      <c r="AD15" s="131">
        <v>5.0185185185185222E-2</v>
      </c>
      <c r="AE15" s="96">
        <v>1</v>
      </c>
      <c r="AF15" s="97">
        <v>1</v>
      </c>
      <c r="AG15" s="97">
        <v>3</v>
      </c>
      <c r="AH15" s="97">
        <v>1</v>
      </c>
      <c r="AI15" s="97">
        <v>1</v>
      </c>
      <c r="AJ15" s="97">
        <v>1</v>
      </c>
      <c r="AK15" s="97">
        <v>2</v>
      </c>
      <c r="AL15" s="116">
        <v>10</v>
      </c>
      <c r="AM15" s="123">
        <v>4.4016203703703627E-2</v>
      </c>
      <c r="AN15" s="141"/>
      <c r="AO15" s="157"/>
      <c r="AP15" s="9">
        <v>42</v>
      </c>
      <c r="AQ15" s="164">
        <v>3</v>
      </c>
      <c r="AR15" s="97">
        <v>6</v>
      </c>
      <c r="AS15" s="97">
        <v>4</v>
      </c>
      <c r="AT15" s="97">
        <v>6</v>
      </c>
      <c r="AU15" s="97">
        <v>2</v>
      </c>
      <c r="AV15" s="131">
        <v>0.15938657407407403</v>
      </c>
      <c r="AW15" s="14"/>
      <c r="AX15" s="17"/>
      <c r="AY15" s="14" t="s">
        <v>159</v>
      </c>
      <c r="AZ15" s="7"/>
      <c r="BA15" s="75" t="s">
        <v>177</v>
      </c>
      <c r="BB15" s="56">
        <v>11</v>
      </c>
    </row>
    <row r="16" spans="1:54" ht="12.75" customHeight="1">
      <c r="A16" s="264"/>
      <c r="B16" s="185" t="s">
        <v>180</v>
      </c>
      <c r="C16" s="32" t="s">
        <v>85</v>
      </c>
      <c r="D16" s="24" t="s">
        <v>82</v>
      </c>
      <c r="E16" s="2" t="s">
        <v>83</v>
      </c>
      <c r="F16" s="2" t="s">
        <v>84</v>
      </c>
      <c r="G16" s="6" t="s">
        <v>11</v>
      </c>
      <c r="H16" s="176">
        <v>0.45347222222222222</v>
      </c>
      <c r="I16" s="175"/>
      <c r="J16" s="150">
        <v>0</v>
      </c>
      <c r="K16" s="96">
        <v>2</v>
      </c>
      <c r="L16" s="97">
        <v>3</v>
      </c>
      <c r="M16" s="97">
        <v>5</v>
      </c>
      <c r="N16" s="97">
        <v>3</v>
      </c>
      <c r="O16" s="97">
        <v>0</v>
      </c>
      <c r="P16" s="97">
        <v>1</v>
      </c>
      <c r="Q16" s="97">
        <v>3</v>
      </c>
      <c r="R16" s="116">
        <v>17</v>
      </c>
      <c r="S16" s="123">
        <v>5.967592592592591E-2</v>
      </c>
      <c r="T16" s="141"/>
      <c r="U16" s="150"/>
      <c r="V16" s="96">
        <v>0</v>
      </c>
      <c r="W16" s="97">
        <v>3</v>
      </c>
      <c r="X16" s="97">
        <v>3</v>
      </c>
      <c r="Y16" s="97">
        <v>5</v>
      </c>
      <c r="Z16" s="97">
        <v>2</v>
      </c>
      <c r="AA16" s="97">
        <v>1</v>
      </c>
      <c r="AB16" s="97">
        <v>5</v>
      </c>
      <c r="AC16" s="116">
        <v>19</v>
      </c>
      <c r="AD16" s="131">
        <v>4.0937500000000071E-2</v>
      </c>
      <c r="AE16" s="96">
        <v>3</v>
      </c>
      <c r="AF16" s="97">
        <v>3</v>
      </c>
      <c r="AG16" s="97">
        <v>2</v>
      </c>
      <c r="AH16" s="97">
        <v>5</v>
      </c>
      <c r="AI16" s="97">
        <v>2</v>
      </c>
      <c r="AJ16" s="97">
        <v>3</v>
      </c>
      <c r="AK16" s="97">
        <v>3</v>
      </c>
      <c r="AL16" s="116">
        <v>21</v>
      </c>
      <c r="AM16" s="123">
        <v>4.2858796296296298E-2</v>
      </c>
      <c r="AN16" s="141"/>
      <c r="AO16" s="157"/>
      <c r="AP16" s="9">
        <v>57</v>
      </c>
      <c r="AQ16" s="164">
        <v>2</v>
      </c>
      <c r="AR16" s="97">
        <v>2</v>
      </c>
      <c r="AS16" s="97">
        <v>4</v>
      </c>
      <c r="AT16" s="97">
        <v>9</v>
      </c>
      <c r="AU16" s="97">
        <v>4</v>
      </c>
      <c r="AV16" s="131">
        <v>0.14347222222222228</v>
      </c>
      <c r="AW16" s="14"/>
      <c r="AX16" s="17"/>
      <c r="AY16" s="14" t="s">
        <v>159</v>
      </c>
      <c r="AZ16" s="7"/>
      <c r="BA16" s="75" t="s">
        <v>178</v>
      </c>
      <c r="BB16" s="56">
        <v>10</v>
      </c>
    </row>
    <row r="17" spans="1:54" ht="12.75" customHeight="1">
      <c r="A17" s="264"/>
      <c r="B17" s="185" t="s">
        <v>181</v>
      </c>
      <c r="C17" s="32" t="s">
        <v>74</v>
      </c>
      <c r="D17" s="24" t="s">
        <v>73</v>
      </c>
      <c r="E17" s="2" t="s">
        <v>48</v>
      </c>
      <c r="F17" s="2" t="s">
        <v>18</v>
      </c>
      <c r="G17" s="6" t="s">
        <v>11</v>
      </c>
      <c r="H17" s="176">
        <v>0.45451388888888894</v>
      </c>
      <c r="I17" s="175"/>
      <c r="J17" s="150">
        <v>0</v>
      </c>
      <c r="K17" s="96">
        <v>3</v>
      </c>
      <c r="L17" s="97">
        <v>3</v>
      </c>
      <c r="M17" s="97">
        <v>3</v>
      </c>
      <c r="N17" s="97">
        <v>3</v>
      </c>
      <c r="O17" s="97">
        <v>5</v>
      </c>
      <c r="P17" s="97">
        <v>3</v>
      </c>
      <c r="Q17" s="97">
        <v>3</v>
      </c>
      <c r="R17" s="116">
        <v>23</v>
      </c>
      <c r="S17" s="123">
        <v>5.4374999999999896E-2</v>
      </c>
      <c r="T17" s="141"/>
      <c r="U17" s="150"/>
      <c r="V17" s="96">
        <v>3</v>
      </c>
      <c r="W17" s="97">
        <v>3</v>
      </c>
      <c r="X17" s="97">
        <v>3</v>
      </c>
      <c r="Y17" s="97">
        <v>2</v>
      </c>
      <c r="Z17" s="97">
        <v>3</v>
      </c>
      <c r="AA17" s="97">
        <v>1</v>
      </c>
      <c r="AB17" s="97">
        <v>5</v>
      </c>
      <c r="AC17" s="116">
        <v>20</v>
      </c>
      <c r="AD17" s="131">
        <v>5.0625000000000031E-2</v>
      </c>
      <c r="AE17" s="96">
        <v>1</v>
      </c>
      <c r="AF17" s="97">
        <v>3</v>
      </c>
      <c r="AG17" s="97">
        <v>3</v>
      </c>
      <c r="AH17" s="97">
        <v>2</v>
      </c>
      <c r="AI17" s="97">
        <v>1</v>
      </c>
      <c r="AJ17" s="97">
        <v>0</v>
      </c>
      <c r="AK17" s="97">
        <v>5</v>
      </c>
      <c r="AL17" s="116">
        <v>15</v>
      </c>
      <c r="AM17" s="123">
        <v>4.3229166666666652E-2</v>
      </c>
      <c r="AN17" s="141"/>
      <c r="AO17" s="157"/>
      <c r="AP17" s="9">
        <v>58</v>
      </c>
      <c r="AQ17" s="164">
        <v>1</v>
      </c>
      <c r="AR17" s="97">
        <v>3</v>
      </c>
      <c r="AS17" s="97">
        <v>2</v>
      </c>
      <c r="AT17" s="97">
        <v>12</v>
      </c>
      <c r="AU17" s="97">
        <v>3</v>
      </c>
      <c r="AV17" s="131">
        <v>0.14822916666666658</v>
      </c>
      <c r="AW17" s="14"/>
      <c r="AX17" s="17"/>
      <c r="AY17" s="14" t="s">
        <v>159</v>
      </c>
      <c r="AZ17" s="7"/>
      <c r="BA17" s="75" t="s">
        <v>179</v>
      </c>
      <c r="BB17" s="56">
        <v>9</v>
      </c>
    </row>
    <row r="18" spans="1:54" ht="12.75" customHeight="1">
      <c r="A18" s="264"/>
      <c r="B18" s="186"/>
      <c r="C18" s="37" t="s">
        <v>110</v>
      </c>
      <c r="D18" s="38" t="s">
        <v>109</v>
      </c>
      <c r="E18" s="39" t="s">
        <v>9</v>
      </c>
      <c r="F18" s="39" t="s">
        <v>10</v>
      </c>
      <c r="G18" s="40" t="s">
        <v>14</v>
      </c>
      <c r="H18" s="177"/>
      <c r="I18" s="175"/>
      <c r="J18" s="151"/>
      <c r="K18" s="98"/>
      <c r="L18" s="99"/>
      <c r="M18" s="99"/>
      <c r="N18" s="99"/>
      <c r="O18" s="99"/>
      <c r="P18" s="99"/>
      <c r="Q18" s="99"/>
      <c r="R18" s="117"/>
      <c r="S18" s="124"/>
      <c r="T18" s="141"/>
      <c r="U18" s="151"/>
      <c r="V18" s="98"/>
      <c r="W18" s="99"/>
      <c r="X18" s="99"/>
      <c r="Y18" s="99"/>
      <c r="Z18" s="99"/>
      <c r="AA18" s="99"/>
      <c r="AB18" s="99"/>
      <c r="AC18" s="117"/>
      <c r="AD18" s="132"/>
      <c r="AE18" s="102"/>
      <c r="AF18" s="103"/>
      <c r="AG18" s="103"/>
      <c r="AH18" s="103"/>
      <c r="AI18" s="103"/>
      <c r="AJ18" s="103"/>
      <c r="AK18" s="103"/>
      <c r="AL18" s="117"/>
      <c r="AM18" s="124"/>
      <c r="AN18" s="141"/>
      <c r="AO18" s="158"/>
      <c r="AP18" s="88"/>
      <c r="AQ18" s="165"/>
      <c r="AR18" s="99"/>
      <c r="AS18" s="99"/>
      <c r="AT18" s="99"/>
      <c r="AU18" s="99"/>
      <c r="AV18" s="132"/>
      <c r="AW18" s="43" t="s">
        <v>137</v>
      </c>
      <c r="AX18" s="41"/>
      <c r="AY18" s="42"/>
      <c r="AZ18" s="83"/>
      <c r="BA18" s="76"/>
      <c r="BB18" s="57"/>
    </row>
    <row r="19" spans="1:54" ht="12.75" customHeight="1">
      <c r="A19" s="269" t="s">
        <v>0</v>
      </c>
      <c r="B19" s="187" t="s">
        <v>173</v>
      </c>
      <c r="C19" s="31" t="s">
        <v>20</v>
      </c>
      <c r="D19" s="21" t="s">
        <v>16</v>
      </c>
      <c r="E19" s="22" t="s">
        <v>17</v>
      </c>
      <c r="F19" s="22" t="s">
        <v>18</v>
      </c>
      <c r="G19" s="29" t="s">
        <v>19</v>
      </c>
      <c r="H19" s="178">
        <v>0.44826388888888891</v>
      </c>
      <c r="I19" s="179"/>
      <c r="J19" s="152">
        <v>0</v>
      </c>
      <c r="K19" s="100">
        <v>0</v>
      </c>
      <c r="L19" s="101">
        <v>0</v>
      </c>
      <c r="M19" s="101">
        <v>0</v>
      </c>
      <c r="N19" s="101">
        <v>1</v>
      </c>
      <c r="O19" s="101">
        <v>0</v>
      </c>
      <c r="P19" s="101">
        <v>0</v>
      </c>
      <c r="Q19" s="101">
        <v>2</v>
      </c>
      <c r="R19" s="118">
        <v>3</v>
      </c>
      <c r="S19" s="125">
        <v>7.0810185185185115E-2</v>
      </c>
      <c r="T19" s="142"/>
      <c r="U19" s="152"/>
      <c r="V19" s="100">
        <v>0</v>
      </c>
      <c r="W19" s="101">
        <v>0</v>
      </c>
      <c r="X19" s="101">
        <v>2</v>
      </c>
      <c r="Y19" s="101">
        <v>0</v>
      </c>
      <c r="Z19" s="101">
        <v>0</v>
      </c>
      <c r="AA19" s="101">
        <v>0</v>
      </c>
      <c r="AB19" s="101">
        <v>2</v>
      </c>
      <c r="AC19" s="118">
        <v>4</v>
      </c>
      <c r="AD19" s="133">
        <v>4.4444444444444509E-2</v>
      </c>
      <c r="AE19" s="100">
        <v>1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1</v>
      </c>
      <c r="AL19" s="118">
        <v>2</v>
      </c>
      <c r="AM19" s="125">
        <v>4.339120370370364E-2</v>
      </c>
      <c r="AN19" s="142"/>
      <c r="AO19" s="159"/>
      <c r="AP19" s="89">
        <v>9</v>
      </c>
      <c r="AQ19" s="166">
        <v>15</v>
      </c>
      <c r="AR19" s="101">
        <v>3</v>
      </c>
      <c r="AS19" s="101">
        <v>3</v>
      </c>
      <c r="AT19" s="101">
        <v>0</v>
      </c>
      <c r="AU19" s="101">
        <v>0</v>
      </c>
      <c r="AV19" s="133">
        <v>0.15864583333333326</v>
      </c>
      <c r="AW19" s="27"/>
      <c r="AX19" s="23"/>
      <c r="AY19" s="27" t="s">
        <v>159</v>
      </c>
      <c r="AZ19" s="28"/>
      <c r="BA19" s="77" t="s">
        <v>173</v>
      </c>
      <c r="BB19" s="58">
        <v>20</v>
      </c>
    </row>
    <row r="20" spans="1:54" ht="12.75" customHeight="1">
      <c r="A20" s="270"/>
      <c r="B20" s="185" t="s">
        <v>174</v>
      </c>
      <c r="C20" s="32" t="s">
        <v>104</v>
      </c>
      <c r="D20" s="24" t="s">
        <v>103</v>
      </c>
      <c r="E20" s="2" t="s">
        <v>51</v>
      </c>
      <c r="F20" s="2" t="s">
        <v>24</v>
      </c>
      <c r="G20" s="6" t="s">
        <v>11</v>
      </c>
      <c r="H20" s="176">
        <v>0.44305555555555559</v>
      </c>
      <c r="I20" s="175"/>
      <c r="J20" s="150">
        <v>0</v>
      </c>
      <c r="K20" s="96">
        <v>1</v>
      </c>
      <c r="L20" s="97">
        <v>1</v>
      </c>
      <c r="M20" s="97">
        <v>0</v>
      </c>
      <c r="N20" s="97">
        <v>3</v>
      </c>
      <c r="O20" s="97">
        <v>0</v>
      </c>
      <c r="P20" s="97">
        <v>1</v>
      </c>
      <c r="Q20" s="97">
        <v>2</v>
      </c>
      <c r="R20" s="116">
        <v>8</v>
      </c>
      <c r="S20" s="123">
        <v>7.8761574074074081E-2</v>
      </c>
      <c r="T20" s="141"/>
      <c r="U20" s="150"/>
      <c r="V20" s="96">
        <v>0</v>
      </c>
      <c r="W20" s="97">
        <v>0</v>
      </c>
      <c r="X20" s="97">
        <v>2</v>
      </c>
      <c r="Y20" s="97">
        <v>0</v>
      </c>
      <c r="Z20" s="97">
        <v>0</v>
      </c>
      <c r="AA20" s="97">
        <v>0</v>
      </c>
      <c r="AB20" s="97">
        <v>1</v>
      </c>
      <c r="AC20" s="116">
        <v>3</v>
      </c>
      <c r="AD20" s="131">
        <v>4.7361111111111076E-2</v>
      </c>
      <c r="AE20" s="96">
        <v>0</v>
      </c>
      <c r="AF20" s="97">
        <v>0</v>
      </c>
      <c r="AG20" s="97">
        <v>1</v>
      </c>
      <c r="AH20" s="97">
        <v>0</v>
      </c>
      <c r="AI20" s="97">
        <v>0</v>
      </c>
      <c r="AJ20" s="97">
        <v>0</v>
      </c>
      <c r="AK20" s="97">
        <v>1</v>
      </c>
      <c r="AL20" s="116">
        <v>2</v>
      </c>
      <c r="AM20" s="123">
        <v>3.9965277777777808E-2</v>
      </c>
      <c r="AN20" s="141"/>
      <c r="AO20" s="157"/>
      <c r="AP20" s="9">
        <v>13</v>
      </c>
      <c r="AQ20" s="164">
        <v>12</v>
      </c>
      <c r="AR20" s="97">
        <v>6</v>
      </c>
      <c r="AS20" s="97">
        <v>2</v>
      </c>
      <c r="AT20" s="97">
        <v>1</v>
      </c>
      <c r="AU20" s="97">
        <v>0</v>
      </c>
      <c r="AV20" s="131">
        <v>0.16608796296296297</v>
      </c>
      <c r="AW20" s="14"/>
      <c r="AX20" s="17"/>
      <c r="AY20" s="14" t="s">
        <v>159</v>
      </c>
      <c r="AZ20" s="7"/>
      <c r="BA20" s="75" t="s">
        <v>174</v>
      </c>
      <c r="BB20" s="56">
        <v>17</v>
      </c>
    </row>
    <row r="21" spans="1:54" ht="12.75" customHeight="1">
      <c r="A21" s="270"/>
      <c r="B21" s="185" t="s">
        <v>175</v>
      </c>
      <c r="C21" s="32" t="s">
        <v>77</v>
      </c>
      <c r="D21" s="24" t="s">
        <v>75</v>
      </c>
      <c r="E21" s="2" t="s">
        <v>48</v>
      </c>
      <c r="F21" s="2" t="s">
        <v>18</v>
      </c>
      <c r="G21" s="6" t="s">
        <v>76</v>
      </c>
      <c r="H21" s="176">
        <v>0.44618055555555558</v>
      </c>
      <c r="I21" s="175"/>
      <c r="J21" s="150">
        <v>0</v>
      </c>
      <c r="K21" s="96">
        <v>1</v>
      </c>
      <c r="L21" s="97">
        <v>0</v>
      </c>
      <c r="M21" s="97">
        <v>5</v>
      </c>
      <c r="N21" s="97">
        <v>1</v>
      </c>
      <c r="O21" s="97">
        <v>1</v>
      </c>
      <c r="P21" s="97">
        <v>0</v>
      </c>
      <c r="Q21" s="97">
        <v>3</v>
      </c>
      <c r="R21" s="116">
        <v>11</v>
      </c>
      <c r="S21" s="123">
        <v>6.2627314814814761E-2</v>
      </c>
      <c r="T21" s="141"/>
      <c r="U21" s="150"/>
      <c r="V21" s="96">
        <v>2</v>
      </c>
      <c r="W21" s="97">
        <v>0</v>
      </c>
      <c r="X21" s="97">
        <v>0</v>
      </c>
      <c r="Y21" s="97">
        <v>0</v>
      </c>
      <c r="Z21" s="97">
        <v>0</v>
      </c>
      <c r="AA21" s="97">
        <v>2</v>
      </c>
      <c r="AB21" s="97">
        <v>1</v>
      </c>
      <c r="AC21" s="116">
        <v>5</v>
      </c>
      <c r="AD21" s="131">
        <v>5.0590277777777803E-2</v>
      </c>
      <c r="AE21" s="96">
        <v>0</v>
      </c>
      <c r="AF21" s="97">
        <v>0</v>
      </c>
      <c r="AG21" s="97">
        <v>0</v>
      </c>
      <c r="AH21" s="97">
        <v>0</v>
      </c>
      <c r="AI21" s="97">
        <v>0</v>
      </c>
      <c r="AJ21" s="97">
        <v>0</v>
      </c>
      <c r="AK21" s="97">
        <v>0</v>
      </c>
      <c r="AL21" s="116">
        <v>0</v>
      </c>
      <c r="AM21" s="123">
        <v>4.6527777777777835E-2</v>
      </c>
      <c r="AN21" s="141"/>
      <c r="AO21" s="157"/>
      <c r="AP21" s="9">
        <v>16</v>
      </c>
      <c r="AQ21" s="164">
        <v>13</v>
      </c>
      <c r="AR21" s="97">
        <v>4</v>
      </c>
      <c r="AS21" s="97">
        <v>2</v>
      </c>
      <c r="AT21" s="97">
        <v>1</v>
      </c>
      <c r="AU21" s="97">
        <v>1</v>
      </c>
      <c r="AV21" s="131">
        <v>0.1597453703703704</v>
      </c>
      <c r="AW21" s="14"/>
      <c r="AX21" s="17"/>
      <c r="AY21" s="14" t="s">
        <v>159</v>
      </c>
      <c r="AZ21" s="7"/>
      <c r="BA21" s="75" t="s">
        <v>175</v>
      </c>
      <c r="BB21" s="56">
        <v>15</v>
      </c>
    </row>
    <row r="22" spans="1:54" ht="12.75" customHeight="1">
      <c r="A22" s="270"/>
      <c r="B22" s="185" t="s">
        <v>176</v>
      </c>
      <c r="C22" s="32" t="s">
        <v>91</v>
      </c>
      <c r="D22" s="24" t="s">
        <v>90</v>
      </c>
      <c r="E22" s="2" t="s">
        <v>31</v>
      </c>
      <c r="F22" s="2" t="s">
        <v>32</v>
      </c>
      <c r="G22" s="6" t="s">
        <v>14</v>
      </c>
      <c r="H22" s="176">
        <v>0.44409722222222225</v>
      </c>
      <c r="I22" s="175"/>
      <c r="J22" s="150">
        <v>0</v>
      </c>
      <c r="K22" s="96">
        <v>0</v>
      </c>
      <c r="L22" s="97">
        <v>1</v>
      </c>
      <c r="M22" s="97">
        <v>5</v>
      </c>
      <c r="N22" s="97">
        <v>0</v>
      </c>
      <c r="O22" s="97">
        <v>1</v>
      </c>
      <c r="P22" s="97">
        <v>1</v>
      </c>
      <c r="Q22" s="97">
        <v>0</v>
      </c>
      <c r="R22" s="116">
        <v>8</v>
      </c>
      <c r="S22" s="123">
        <v>5.8229166666666665E-2</v>
      </c>
      <c r="T22" s="141"/>
      <c r="U22" s="150"/>
      <c r="V22" s="96">
        <v>3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5</v>
      </c>
      <c r="AC22" s="116">
        <v>8</v>
      </c>
      <c r="AD22" s="131">
        <v>4.6886574074074039E-2</v>
      </c>
      <c r="AE22" s="96">
        <v>3</v>
      </c>
      <c r="AF22" s="97">
        <v>0</v>
      </c>
      <c r="AG22" s="97">
        <v>0</v>
      </c>
      <c r="AH22" s="97">
        <v>0</v>
      </c>
      <c r="AI22" s="97">
        <v>0</v>
      </c>
      <c r="AJ22" s="97">
        <v>0</v>
      </c>
      <c r="AK22" s="97">
        <v>1</v>
      </c>
      <c r="AL22" s="116">
        <v>4</v>
      </c>
      <c r="AM22" s="123">
        <v>4.1724537037037046E-2</v>
      </c>
      <c r="AN22" s="141"/>
      <c r="AO22" s="157"/>
      <c r="AP22" s="9">
        <v>20</v>
      </c>
      <c r="AQ22" s="191">
        <v>13</v>
      </c>
      <c r="AR22" s="97">
        <v>4</v>
      </c>
      <c r="AS22" s="97">
        <v>0</v>
      </c>
      <c r="AT22" s="97">
        <v>2</v>
      </c>
      <c r="AU22" s="97">
        <v>2</v>
      </c>
      <c r="AV22" s="131">
        <v>0.14684027777777775</v>
      </c>
      <c r="AW22" s="14"/>
      <c r="AX22" s="17"/>
      <c r="AY22" s="14" t="s">
        <v>159</v>
      </c>
      <c r="AZ22" s="7"/>
      <c r="BA22" s="75" t="s">
        <v>176</v>
      </c>
      <c r="BB22" s="56">
        <v>13</v>
      </c>
    </row>
    <row r="23" spans="1:54" ht="12.75" customHeight="1">
      <c r="A23" s="270"/>
      <c r="B23" s="185" t="s">
        <v>177</v>
      </c>
      <c r="C23" s="32" t="s">
        <v>72</v>
      </c>
      <c r="D23" s="24" t="s">
        <v>71</v>
      </c>
      <c r="E23" s="2" t="s">
        <v>68</v>
      </c>
      <c r="F23" s="2" t="s">
        <v>69</v>
      </c>
      <c r="G23" s="6" t="s">
        <v>4</v>
      </c>
      <c r="H23" s="176">
        <v>0.44722222222222224</v>
      </c>
      <c r="I23" s="175"/>
      <c r="J23" s="150">
        <v>0</v>
      </c>
      <c r="K23" s="96">
        <v>2</v>
      </c>
      <c r="L23" s="97">
        <v>2</v>
      </c>
      <c r="M23" s="97">
        <v>2</v>
      </c>
      <c r="N23" s="97">
        <v>1</v>
      </c>
      <c r="O23" s="97">
        <v>0</v>
      </c>
      <c r="P23" s="97">
        <v>0</v>
      </c>
      <c r="Q23" s="97">
        <v>3</v>
      </c>
      <c r="R23" s="116">
        <v>10</v>
      </c>
      <c r="S23" s="123">
        <v>6.4479166666666698E-2</v>
      </c>
      <c r="T23" s="141"/>
      <c r="U23" s="150"/>
      <c r="V23" s="96">
        <v>1</v>
      </c>
      <c r="W23" s="97">
        <v>0</v>
      </c>
      <c r="X23" s="97">
        <v>1</v>
      </c>
      <c r="Y23" s="97">
        <v>1</v>
      </c>
      <c r="Z23" s="97">
        <v>0</v>
      </c>
      <c r="AA23" s="97">
        <v>0</v>
      </c>
      <c r="AB23" s="97">
        <v>2</v>
      </c>
      <c r="AC23" s="116">
        <v>5</v>
      </c>
      <c r="AD23" s="131">
        <v>4.0659722222222139E-2</v>
      </c>
      <c r="AE23" s="96">
        <v>2</v>
      </c>
      <c r="AF23" s="97">
        <v>1</v>
      </c>
      <c r="AG23" s="97">
        <v>0</v>
      </c>
      <c r="AH23" s="97">
        <v>0</v>
      </c>
      <c r="AI23" s="97">
        <v>0</v>
      </c>
      <c r="AJ23" s="97">
        <v>0</v>
      </c>
      <c r="AK23" s="97">
        <v>2</v>
      </c>
      <c r="AL23" s="116">
        <v>5</v>
      </c>
      <c r="AM23" s="123">
        <v>3.8819444444444517E-2</v>
      </c>
      <c r="AN23" s="141"/>
      <c r="AO23" s="157"/>
      <c r="AP23" s="9">
        <v>20</v>
      </c>
      <c r="AQ23" s="191">
        <v>9</v>
      </c>
      <c r="AR23" s="97">
        <v>5</v>
      </c>
      <c r="AS23" s="97">
        <v>6</v>
      </c>
      <c r="AT23" s="97">
        <v>1</v>
      </c>
      <c r="AU23" s="97">
        <v>0</v>
      </c>
      <c r="AV23" s="131">
        <v>0.14395833333333335</v>
      </c>
      <c r="AW23" s="14"/>
      <c r="AX23" s="17"/>
      <c r="AY23" s="14"/>
      <c r="AZ23" s="7"/>
      <c r="BA23" s="74"/>
      <c r="BB23" s="55"/>
    </row>
    <row r="24" spans="1:54" ht="12.75" customHeight="1">
      <c r="A24" s="270"/>
      <c r="B24" s="185" t="s">
        <v>178</v>
      </c>
      <c r="C24" s="32" t="s">
        <v>56</v>
      </c>
      <c r="D24" s="25" t="s">
        <v>171</v>
      </c>
      <c r="E24" s="2" t="s">
        <v>31</v>
      </c>
      <c r="F24" s="2" t="s">
        <v>32</v>
      </c>
      <c r="G24" s="6" t="s">
        <v>11</v>
      </c>
      <c r="H24" s="176">
        <v>0.44826388888888891</v>
      </c>
      <c r="I24" s="175"/>
      <c r="J24" s="150">
        <v>0</v>
      </c>
      <c r="K24" s="96">
        <v>2</v>
      </c>
      <c r="L24" s="97">
        <v>0</v>
      </c>
      <c r="M24" s="97">
        <v>0</v>
      </c>
      <c r="N24" s="97">
        <v>2</v>
      </c>
      <c r="O24" s="97">
        <v>5</v>
      </c>
      <c r="P24" s="97">
        <v>3</v>
      </c>
      <c r="Q24" s="97">
        <v>3</v>
      </c>
      <c r="R24" s="116">
        <v>15</v>
      </c>
      <c r="S24" s="123">
        <v>7.6041666666666674E-2</v>
      </c>
      <c r="T24" s="141"/>
      <c r="U24" s="150"/>
      <c r="V24" s="96">
        <v>0</v>
      </c>
      <c r="W24" s="97">
        <v>0</v>
      </c>
      <c r="X24" s="97">
        <v>2</v>
      </c>
      <c r="Y24" s="97">
        <v>0</v>
      </c>
      <c r="Z24" s="97">
        <v>1</v>
      </c>
      <c r="AA24" s="97">
        <v>0</v>
      </c>
      <c r="AB24" s="97">
        <v>2</v>
      </c>
      <c r="AC24" s="116">
        <v>5</v>
      </c>
      <c r="AD24" s="131">
        <v>4.5983796296296231E-2</v>
      </c>
      <c r="AE24" s="96">
        <v>1</v>
      </c>
      <c r="AF24" s="97">
        <v>0</v>
      </c>
      <c r="AG24" s="97">
        <v>1</v>
      </c>
      <c r="AH24" s="97">
        <v>1</v>
      </c>
      <c r="AI24" s="97">
        <v>0</v>
      </c>
      <c r="AJ24" s="97">
        <v>1</v>
      </c>
      <c r="AK24" s="97">
        <v>0</v>
      </c>
      <c r="AL24" s="116">
        <v>4</v>
      </c>
      <c r="AM24" s="123">
        <v>3.7638888888888888E-2</v>
      </c>
      <c r="AN24" s="141"/>
      <c r="AO24" s="157"/>
      <c r="AP24" s="9">
        <v>24</v>
      </c>
      <c r="AQ24" s="164">
        <v>9</v>
      </c>
      <c r="AR24" s="97">
        <v>5</v>
      </c>
      <c r="AS24" s="97">
        <v>4</v>
      </c>
      <c r="AT24" s="97">
        <v>2</v>
      </c>
      <c r="AU24" s="97">
        <v>1</v>
      </c>
      <c r="AV24" s="131">
        <v>0.15966435185185179</v>
      </c>
      <c r="AW24" s="14"/>
      <c r="AX24" s="17"/>
      <c r="AY24" s="14" t="s">
        <v>159</v>
      </c>
      <c r="AZ24" s="7"/>
      <c r="BA24" s="75" t="s">
        <v>177</v>
      </c>
      <c r="BB24" s="56">
        <v>11</v>
      </c>
    </row>
    <row r="25" spans="1:54" ht="12.75" customHeight="1">
      <c r="A25" s="270"/>
      <c r="B25" s="185" t="s">
        <v>179</v>
      </c>
      <c r="C25" s="32" t="s">
        <v>79</v>
      </c>
      <c r="D25" s="24" t="s">
        <v>78</v>
      </c>
      <c r="E25" s="2" t="s">
        <v>48</v>
      </c>
      <c r="F25" s="2" t="s">
        <v>18</v>
      </c>
      <c r="G25" s="6" t="s">
        <v>11</v>
      </c>
      <c r="H25" s="176">
        <v>0.44618055555555558</v>
      </c>
      <c r="I25" s="175"/>
      <c r="J25" s="150">
        <v>0</v>
      </c>
      <c r="K25" s="96">
        <v>3</v>
      </c>
      <c r="L25" s="97">
        <v>0</v>
      </c>
      <c r="M25" s="97">
        <v>1</v>
      </c>
      <c r="N25" s="97">
        <v>1</v>
      </c>
      <c r="O25" s="97">
        <v>5</v>
      </c>
      <c r="P25" s="97">
        <v>3</v>
      </c>
      <c r="Q25" s="97">
        <v>3</v>
      </c>
      <c r="R25" s="116">
        <v>16</v>
      </c>
      <c r="S25" s="123">
        <v>6.3090277777777759E-2</v>
      </c>
      <c r="T25" s="141"/>
      <c r="U25" s="150"/>
      <c r="V25" s="96">
        <v>3</v>
      </c>
      <c r="W25" s="97">
        <v>3</v>
      </c>
      <c r="X25" s="97">
        <v>1</v>
      </c>
      <c r="Y25" s="97">
        <v>0</v>
      </c>
      <c r="Z25" s="97">
        <v>1</v>
      </c>
      <c r="AA25" s="97">
        <v>3</v>
      </c>
      <c r="AB25" s="97">
        <v>3</v>
      </c>
      <c r="AC25" s="116">
        <v>14</v>
      </c>
      <c r="AD25" s="131">
        <v>4.8692129629629655E-2</v>
      </c>
      <c r="AE25" s="96">
        <v>0</v>
      </c>
      <c r="AF25" s="97">
        <v>0</v>
      </c>
      <c r="AG25" s="97">
        <v>2</v>
      </c>
      <c r="AH25" s="97">
        <v>0</v>
      </c>
      <c r="AI25" s="97">
        <v>5</v>
      </c>
      <c r="AJ25" s="97">
        <v>0</v>
      </c>
      <c r="AK25" s="97">
        <v>1</v>
      </c>
      <c r="AL25" s="116">
        <v>8</v>
      </c>
      <c r="AM25" s="123">
        <v>4.8194444444444429E-2</v>
      </c>
      <c r="AN25" s="141"/>
      <c r="AO25" s="157"/>
      <c r="AP25" s="9">
        <v>38</v>
      </c>
      <c r="AQ25" s="164">
        <v>6</v>
      </c>
      <c r="AR25" s="97">
        <v>5</v>
      </c>
      <c r="AS25" s="97">
        <v>1</v>
      </c>
      <c r="AT25" s="97">
        <v>7</v>
      </c>
      <c r="AU25" s="97">
        <v>2</v>
      </c>
      <c r="AV25" s="131">
        <v>0.15997685185185184</v>
      </c>
      <c r="AW25" s="14"/>
      <c r="AX25" s="17"/>
      <c r="AY25" s="14" t="s">
        <v>159</v>
      </c>
      <c r="AZ25" s="7"/>
      <c r="BA25" s="75" t="s">
        <v>178</v>
      </c>
      <c r="BB25" s="56">
        <v>10</v>
      </c>
    </row>
    <row r="26" spans="1:54" ht="12.75" customHeight="1">
      <c r="A26" s="270"/>
      <c r="B26" s="185" t="s">
        <v>180</v>
      </c>
      <c r="C26" s="32" t="s">
        <v>15</v>
      </c>
      <c r="D26" s="24" t="s">
        <v>13</v>
      </c>
      <c r="E26" s="2" t="s">
        <v>9</v>
      </c>
      <c r="F26" s="2" t="s">
        <v>10</v>
      </c>
      <c r="G26" s="6" t="s">
        <v>14</v>
      </c>
      <c r="H26" s="176">
        <v>0.44930555555555557</v>
      </c>
      <c r="I26" s="175"/>
      <c r="J26" s="150">
        <v>0</v>
      </c>
      <c r="K26" s="96">
        <v>0</v>
      </c>
      <c r="L26" s="97">
        <v>0</v>
      </c>
      <c r="M26" s="97">
        <v>0</v>
      </c>
      <c r="N26" s="97">
        <v>1</v>
      </c>
      <c r="O26" s="97">
        <v>1</v>
      </c>
      <c r="P26" s="97">
        <v>3</v>
      </c>
      <c r="Q26" s="97">
        <v>3</v>
      </c>
      <c r="R26" s="116">
        <v>8</v>
      </c>
      <c r="S26" s="123">
        <v>6.5092592592592535E-2</v>
      </c>
      <c r="T26" s="141"/>
      <c r="U26" s="150"/>
      <c r="V26" s="96">
        <v>3</v>
      </c>
      <c r="W26" s="97">
        <v>1</v>
      </c>
      <c r="X26" s="97">
        <v>2</v>
      </c>
      <c r="Y26" s="97">
        <v>1</v>
      </c>
      <c r="Z26" s="97">
        <v>1</v>
      </c>
      <c r="AA26" s="97">
        <v>5</v>
      </c>
      <c r="AB26" s="97">
        <v>2</v>
      </c>
      <c r="AC26" s="116">
        <v>15</v>
      </c>
      <c r="AD26" s="131">
        <v>4.8009259259259252E-2</v>
      </c>
      <c r="AE26" s="96">
        <v>3</v>
      </c>
      <c r="AF26" s="97">
        <v>5</v>
      </c>
      <c r="AG26" s="97">
        <v>3</v>
      </c>
      <c r="AH26" s="97">
        <v>1</v>
      </c>
      <c r="AI26" s="97">
        <v>2</v>
      </c>
      <c r="AJ26" s="97">
        <v>0</v>
      </c>
      <c r="AK26" s="97">
        <v>2</v>
      </c>
      <c r="AL26" s="116">
        <v>16</v>
      </c>
      <c r="AM26" s="123">
        <v>4.1064814814814832E-2</v>
      </c>
      <c r="AN26" s="141"/>
      <c r="AO26" s="157"/>
      <c r="AP26" s="9">
        <v>39</v>
      </c>
      <c r="AQ26" s="164">
        <v>4</v>
      </c>
      <c r="AR26" s="97">
        <v>6</v>
      </c>
      <c r="AS26" s="97">
        <v>4</v>
      </c>
      <c r="AT26" s="97">
        <v>5</v>
      </c>
      <c r="AU26" s="97">
        <v>2</v>
      </c>
      <c r="AV26" s="131">
        <v>0.15416666666666662</v>
      </c>
      <c r="AW26" s="14"/>
      <c r="AX26" s="17"/>
      <c r="AY26" s="14"/>
      <c r="AZ26" s="7"/>
      <c r="BA26" s="74"/>
      <c r="BB26" s="55"/>
    </row>
    <row r="27" spans="1:54" ht="12.75" customHeight="1">
      <c r="A27" s="270"/>
      <c r="B27" s="185" t="s">
        <v>181</v>
      </c>
      <c r="C27" s="32" t="s">
        <v>132</v>
      </c>
      <c r="D27" s="24" t="s">
        <v>131</v>
      </c>
      <c r="E27" s="2" t="s">
        <v>115</v>
      </c>
      <c r="F27" s="2" t="s">
        <v>18</v>
      </c>
      <c r="G27" s="6" t="s">
        <v>33</v>
      </c>
      <c r="H27" s="176">
        <v>0.44201388888888893</v>
      </c>
      <c r="I27" s="175"/>
      <c r="J27" s="150">
        <v>0</v>
      </c>
      <c r="K27" s="96">
        <v>5</v>
      </c>
      <c r="L27" s="97">
        <v>1</v>
      </c>
      <c r="M27" s="97">
        <v>0</v>
      </c>
      <c r="N27" s="97">
        <v>2</v>
      </c>
      <c r="O27" s="97">
        <v>5</v>
      </c>
      <c r="P27" s="97">
        <v>1</v>
      </c>
      <c r="Q27" s="97">
        <v>2</v>
      </c>
      <c r="R27" s="116">
        <v>16</v>
      </c>
      <c r="S27" s="123">
        <v>6.2465277777777772E-2</v>
      </c>
      <c r="T27" s="141"/>
      <c r="U27" s="150"/>
      <c r="V27" s="96">
        <v>2</v>
      </c>
      <c r="W27" s="97">
        <v>1</v>
      </c>
      <c r="X27" s="97">
        <v>3</v>
      </c>
      <c r="Y27" s="97">
        <v>1</v>
      </c>
      <c r="Z27" s="97">
        <v>5</v>
      </c>
      <c r="AA27" s="97">
        <v>1</v>
      </c>
      <c r="AB27" s="97">
        <v>2</v>
      </c>
      <c r="AC27" s="116">
        <v>15</v>
      </c>
      <c r="AD27" s="131">
        <v>4.9363425925925908E-2</v>
      </c>
      <c r="AE27" s="96">
        <v>2</v>
      </c>
      <c r="AF27" s="97">
        <v>2</v>
      </c>
      <c r="AG27" s="97">
        <v>2</v>
      </c>
      <c r="AH27" s="97">
        <v>1</v>
      </c>
      <c r="AI27" s="97">
        <v>5</v>
      </c>
      <c r="AJ27" s="97">
        <v>0</v>
      </c>
      <c r="AK27" s="97">
        <v>1</v>
      </c>
      <c r="AL27" s="116">
        <v>13</v>
      </c>
      <c r="AM27" s="123">
        <v>3.9178240740740722E-2</v>
      </c>
      <c r="AN27" s="141"/>
      <c r="AO27" s="157"/>
      <c r="AP27" s="9">
        <v>44</v>
      </c>
      <c r="AQ27" s="164">
        <v>2</v>
      </c>
      <c r="AR27" s="192">
        <v>7</v>
      </c>
      <c r="AS27" s="97">
        <v>7</v>
      </c>
      <c r="AT27" s="97">
        <v>1</v>
      </c>
      <c r="AU27" s="97">
        <v>4</v>
      </c>
      <c r="AV27" s="131">
        <v>0.1510069444444444</v>
      </c>
      <c r="AW27" s="14"/>
      <c r="AX27" s="17"/>
      <c r="AY27" s="14" t="s">
        <v>159</v>
      </c>
      <c r="AZ27" s="19"/>
      <c r="BA27" s="72" t="s">
        <v>179</v>
      </c>
      <c r="BB27" s="53">
        <v>9</v>
      </c>
    </row>
    <row r="28" spans="1:54" ht="12.75" customHeight="1">
      <c r="A28" s="270"/>
      <c r="B28" s="185" t="s">
        <v>182</v>
      </c>
      <c r="C28" s="32" t="s">
        <v>12</v>
      </c>
      <c r="D28" s="24" t="s">
        <v>8</v>
      </c>
      <c r="E28" s="2" t="s">
        <v>9</v>
      </c>
      <c r="F28" s="2" t="s">
        <v>10</v>
      </c>
      <c r="G28" s="6" t="s">
        <v>11</v>
      </c>
      <c r="H28" s="176">
        <v>0.44930555555555557</v>
      </c>
      <c r="I28" s="175"/>
      <c r="J28" s="150">
        <v>0</v>
      </c>
      <c r="K28" s="96">
        <v>3</v>
      </c>
      <c r="L28" s="97">
        <v>2</v>
      </c>
      <c r="M28" s="97">
        <v>2</v>
      </c>
      <c r="N28" s="97">
        <v>0</v>
      </c>
      <c r="O28" s="97">
        <v>1</v>
      </c>
      <c r="P28" s="97">
        <v>1</v>
      </c>
      <c r="Q28" s="97">
        <v>5</v>
      </c>
      <c r="R28" s="116">
        <v>14</v>
      </c>
      <c r="S28" s="123">
        <v>5.6226851851851889E-2</v>
      </c>
      <c r="T28" s="141"/>
      <c r="U28" s="150"/>
      <c r="V28" s="96">
        <v>2</v>
      </c>
      <c r="W28" s="97">
        <v>3</v>
      </c>
      <c r="X28" s="97">
        <v>3</v>
      </c>
      <c r="Y28" s="97">
        <v>2</v>
      </c>
      <c r="Z28" s="97">
        <v>5</v>
      </c>
      <c r="AA28" s="97">
        <v>2</v>
      </c>
      <c r="AB28" s="97">
        <v>3</v>
      </c>
      <c r="AC28" s="116">
        <v>20</v>
      </c>
      <c r="AD28" s="131">
        <v>4.5347222222222205E-2</v>
      </c>
      <c r="AE28" s="96">
        <v>2</v>
      </c>
      <c r="AF28" s="97">
        <v>1</v>
      </c>
      <c r="AG28" s="97">
        <v>3</v>
      </c>
      <c r="AH28" s="97">
        <v>1</v>
      </c>
      <c r="AI28" s="97">
        <v>2</v>
      </c>
      <c r="AJ28" s="97">
        <v>0</v>
      </c>
      <c r="AK28" s="97">
        <v>1</v>
      </c>
      <c r="AL28" s="116">
        <v>10</v>
      </c>
      <c r="AM28" s="123">
        <v>3.9618055555555531E-2</v>
      </c>
      <c r="AN28" s="141"/>
      <c r="AO28" s="157"/>
      <c r="AP28" s="9">
        <v>44</v>
      </c>
      <c r="AQ28" s="164">
        <v>2</v>
      </c>
      <c r="AR28" s="192">
        <v>5</v>
      </c>
      <c r="AS28" s="97">
        <v>7</v>
      </c>
      <c r="AT28" s="97">
        <v>5</v>
      </c>
      <c r="AU28" s="97">
        <v>2</v>
      </c>
      <c r="AV28" s="131">
        <v>0.14119212962962963</v>
      </c>
      <c r="AW28" s="14"/>
      <c r="AX28" s="17"/>
      <c r="AY28" s="14"/>
      <c r="AZ28" s="7"/>
      <c r="BA28" s="74"/>
      <c r="BB28" s="55"/>
    </row>
    <row r="29" spans="1:54" ht="12.75" customHeight="1">
      <c r="A29" s="270"/>
      <c r="B29" s="185" t="s">
        <v>183</v>
      </c>
      <c r="C29" s="32" t="s">
        <v>89</v>
      </c>
      <c r="D29" s="24" t="s">
        <v>88</v>
      </c>
      <c r="E29" s="2" t="s">
        <v>31</v>
      </c>
      <c r="F29" s="2" t="s">
        <v>32</v>
      </c>
      <c r="G29" s="6" t="s">
        <v>14</v>
      </c>
      <c r="H29" s="176">
        <v>0.44513888888888892</v>
      </c>
      <c r="I29" s="175"/>
      <c r="J29" s="150">
        <v>0</v>
      </c>
      <c r="K29" s="96">
        <v>2</v>
      </c>
      <c r="L29" s="97">
        <v>2</v>
      </c>
      <c r="M29" s="97">
        <v>3</v>
      </c>
      <c r="N29" s="97">
        <v>1</v>
      </c>
      <c r="O29" s="97">
        <v>0</v>
      </c>
      <c r="P29" s="97">
        <v>3</v>
      </c>
      <c r="Q29" s="97">
        <v>3</v>
      </c>
      <c r="R29" s="116">
        <v>14</v>
      </c>
      <c r="S29" s="123">
        <v>5.6840277777777726E-2</v>
      </c>
      <c r="T29" s="141"/>
      <c r="U29" s="150"/>
      <c r="V29" s="96">
        <v>3</v>
      </c>
      <c r="W29" s="97">
        <v>5</v>
      </c>
      <c r="X29" s="97">
        <v>1</v>
      </c>
      <c r="Y29" s="97">
        <v>1</v>
      </c>
      <c r="Z29" s="97">
        <v>5</v>
      </c>
      <c r="AA29" s="97">
        <v>1</v>
      </c>
      <c r="AB29" s="97">
        <v>3</v>
      </c>
      <c r="AC29" s="116">
        <v>19</v>
      </c>
      <c r="AD29" s="131">
        <v>4.6990740740740722E-2</v>
      </c>
      <c r="AE29" s="96">
        <v>2</v>
      </c>
      <c r="AF29" s="97">
        <v>1</v>
      </c>
      <c r="AG29" s="97">
        <v>1</v>
      </c>
      <c r="AH29" s="97">
        <v>0</v>
      </c>
      <c r="AI29" s="97">
        <v>5</v>
      </c>
      <c r="AJ29" s="97">
        <v>3</v>
      </c>
      <c r="AK29" s="97">
        <v>1</v>
      </c>
      <c r="AL29" s="116">
        <v>13</v>
      </c>
      <c r="AM29" s="123">
        <v>4.1759259259259274E-2</v>
      </c>
      <c r="AN29" s="141"/>
      <c r="AO29" s="157"/>
      <c r="AP29" s="9">
        <v>46</v>
      </c>
      <c r="AQ29" s="191">
        <v>2</v>
      </c>
      <c r="AR29" s="97">
        <v>7</v>
      </c>
      <c r="AS29" s="97">
        <v>3</v>
      </c>
      <c r="AT29" s="97">
        <v>6</v>
      </c>
      <c r="AU29" s="97">
        <v>3</v>
      </c>
      <c r="AV29" s="131">
        <v>0.14559027777777772</v>
      </c>
      <c r="AW29" s="14"/>
      <c r="AX29" s="17"/>
      <c r="AY29" s="14" t="s">
        <v>159</v>
      </c>
      <c r="AZ29" s="19"/>
      <c r="BA29" s="72" t="s">
        <v>180</v>
      </c>
      <c r="BB29" s="53">
        <v>8</v>
      </c>
    </row>
    <row r="30" spans="1:54" ht="12.75" customHeight="1">
      <c r="A30" s="270"/>
      <c r="B30" s="185" t="s">
        <v>184</v>
      </c>
      <c r="C30" s="32" t="s">
        <v>130</v>
      </c>
      <c r="D30" s="24" t="s">
        <v>129</v>
      </c>
      <c r="E30" s="2" t="s">
        <v>17</v>
      </c>
      <c r="F30" s="2" t="s">
        <v>18</v>
      </c>
      <c r="G30" s="6" t="s">
        <v>4</v>
      </c>
      <c r="H30" s="176">
        <v>0.44305555555555559</v>
      </c>
      <c r="I30" s="175"/>
      <c r="J30" s="150">
        <v>0</v>
      </c>
      <c r="K30" s="96">
        <v>1</v>
      </c>
      <c r="L30" s="97">
        <v>2</v>
      </c>
      <c r="M30" s="97">
        <v>1</v>
      </c>
      <c r="N30" s="97">
        <v>2</v>
      </c>
      <c r="O30" s="97">
        <v>2</v>
      </c>
      <c r="P30" s="97">
        <v>5</v>
      </c>
      <c r="Q30" s="97">
        <v>3</v>
      </c>
      <c r="R30" s="116">
        <v>16</v>
      </c>
      <c r="S30" s="123">
        <v>5.7372685185185179E-2</v>
      </c>
      <c r="T30" s="141"/>
      <c r="U30" s="150"/>
      <c r="V30" s="96">
        <v>3</v>
      </c>
      <c r="W30" s="97">
        <v>1</v>
      </c>
      <c r="X30" s="97">
        <v>3</v>
      </c>
      <c r="Y30" s="97">
        <v>1</v>
      </c>
      <c r="Z30" s="97">
        <v>5</v>
      </c>
      <c r="AA30" s="97">
        <v>2</v>
      </c>
      <c r="AB30" s="97">
        <v>3</v>
      </c>
      <c r="AC30" s="116">
        <v>18</v>
      </c>
      <c r="AD30" s="131">
        <v>4.5173611111111067E-2</v>
      </c>
      <c r="AE30" s="96">
        <v>1</v>
      </c>
      <c r="AF30" s="97">
        <v>2</v>
      </c>
      <c r="AG30" s="97">
        <v>2</v>
      </c>
      <c r="AH30" s="97">
        <v>1</v>
      </c>
      <c r="AI30" s="97">
        <v>2</v>
      </c>
      <c r="AJ30" s="97">
        <v>2</v>
      </c>
      <c r="AK30" s="97">
        <v>2</v>
      </c>
      <c r="AL30" s="116">
        <v>12</v>
      </c>
      <c r="AM30" s="123">
        <v>3.805555555555562E-2</v>
      </c>
      <c r="AN30" s="141"/>
      <c r="AO30" s="157"/>
      <c r="AP30" s="9">
        <v>46</v>
      </c>
      <c r="AQ30" s="191">
        <v>0</v>
      </c>
      <c r="AR30" s="97">
        <v>6</v>
      </c>
      <c r="AS30" s="97">
        <v>9</v>
      </c>
      <c r="AT30" s="97">
        <v>4</v>
      </c>
      <c r="AU30" s="97">
        <v>2</v>
      </c>
      <c r="AV30" s="131">
        <v>0.14060185185185187</v>
      </c>
      <c r="AW30" s="14"/>
      <c r="AX30" s="17"/>
      <c r="AY30" s="14" t="s">
        <v>159</v>
      </c>
      <c r="AZ30" s="19"/>
      <c r="BA30" s="72" t="s">
        <v>181</v>
      </c>
      <c r="BB30" s="53">
        <v>7</v>
      </c>
    </row>
    <row r="31" spans="1:54" ht="12.75" customHeight="1">
      <c r="A31" s="270"/>
      <c r="B31" s="185" t="s">
        <v>185</v>
      </c>
      <c r="C31" s="32" t="s">
        <v>102</v>
      </c>
      <c r="D31" s="24" t="s">
        <v>101</v>
      </c>
      <c r="E31" s="2" t="s">
        <v>31</v>
      </c>
      <c r="F31" s="2" t="s">
        <v>32</v>
      </c>
      <c r="G31" s="6" t="s">
        <v>33</v>
      </c>
      <c r="H31" s="176">
        <v>0.44409722222222225</v>
      </c>
      <c r="I31" s="175"/>
      <c r="J31" s="150">
        <v>0</v>
      </c>
      <c r="K31" s="96">
        <v>2</v>
      </c>
      <c r="L31" s="97">
        <v>5</v>
      </c>
      <c r="M31" s="97">
        <v>1</v>
      </c>
      <c r="N31" s="97">
        <v>5</v>
      </c>
      <c r="O31" s="97">
        <v>2</v>
      </c>
      <c r="P31" s="97">
        <v>2</v>
      </c>
      <c r="Q31" s="97">
        <v>3</v>
      </c>
      <c r="R31" s="116">
        <v>20</v>
      </c>
      <c r="S31" s="123">
        <v>5.4791666666666627E-2</v>
      </c>
      <c r="T31" s="141"/>
      <c r="U31" s="150"/>
      <c r="V31" s="96">
        <v>5</v>
      </c>
      <c r="W31" s="97">
        <v>2</v>
      </c>
      <c r="X31" s="97">
        <v>3</v>
      </c>
      <c r="Y31" s="97">
        <v>0</v>
      </c>
      <c r="Z31" s="97">
        <v>1</v>
      </c>
      <c r="AA31" s="97">
        <v>3</v>
      </c>
      <c r="AB31" s="97">
        <v>3</v>
      </c>
      <c r="AC31" s="116">
        <v>17</v>
      </c>
      <c r="AD31" s="131">
        <v>5.1354166666666645E-2</v>
      </c>
      <c r="AE31" s="96">
        <v>3</v>
      </c>
      <c r="AF31" s="97">
        <v>1</v>
      </c>
      <c r="AG31" s="97">
        <v>1</v>
      </c>
      <c r="AH31" s="97">
        <v>0</v>
      </c>
      <c r="AI31" s="97">
        <v>5</v>
      </c>
      <c r="AJ31" s="97">
        <v>3</v>
      </c>
      <c r="AK31" s="97">
        <v>2</v>
      </c>
      <c r="AL31" s="116">
        <v>15</v>
      </c>
      <c r="AM31" s="123">
        <v>4.5613425925925988E-2</v>
      </c>
      <c r="AN31" s="141"/>
      <c r="AO31" s="157"/>
      <c r="AP31" s="9">
        <v>52</v>
      </c>
      <c r="AQ31" s="164">
        <v>2</v>
      </c>
      <c r="AR31" s="97">
        <v>4</v>
      </c>
      <c r="AS31" s="97">
        <v>5</v>
      </c>
      <c r="AT31" s="97">
        <v>6</v>
      </c>
      <c r="AU31" s="97">
        <v>4</v>
      </c>
      <c r="AV31" s="131">
        <v>0.15175925925925926</v>
      </c>
      <c r="AW31" s="14"/>
      <c r="AX31" s="17"/>
      <c r="AY31" s="14" t="s">
        <v>159</v>
      </c>
      <c r="AZ31" s="19"/>
      <c r="BA31" s="72" t="s">
        <v>182</v>
      </c>
      <c r="BB31" s="53">
        <v>6</v>
      </c>
    </row>
    <row r="32" spans="1:54" ht="12.75" customHeight="1">
      <c r="A32" s="270"/>
      <c r="B32" s="185" t="s">
        <v>186</v>
      </c>
      <c r="C32" s="32" t="s">
        <v>87</v>
      </c>
      <c r="D32" s="24" t="s">
        <v>86</v>
      </c>
      <c r="E32" s="2" t="s">
        <v>23</v>
      </c>
      <c r="F32" s="2" t="s">
        <v>24</v>
      </c>
      <c r="G32" s="6" t="s">
        <v>11</v>
      </c>
      <c r="H32" s="176">
        <v>0.44513888888888892</v>
      </c>
      <c r="I32" s="175"/>
      <c r="J32" s="150">
        <v>0</v>
      </c>
      <c r="K32" s="96">
        <v>3</v>
      </c>
      <c r="L32" s="97">
        <v>2</v>
      </c>
      <c r="M32" s="97">
        <v>3</v>
      </c>
      <c r="N32" s="97">
        <v>1</v>
      </c>
      <c r="O32" s="97">
        <v>5</v>
      </c>
      <c r="P32" s="97">
        <v>1</v>
      </c>
      <c r="Q32" s="97">
        <v>3</v>
      </c>
      <c r="R32" s="116">
        <v>18</v>
      </c>
      <c r="S32" s="123">
        <v>7.2349537037037004E-2</v>
      </c>
      <c r="T32" s="141"/>
      <c r="U32" s="150"/>
      <c r="V32" s="96">
        <v>3</v>
      </c>
      <c r="W32" s="97">
        <v>0</v>
      </c>
      <c r="X32" s="97">
        <v>5</v>
      </c>
      <c r="Y32" s="97">
        <v>1</v>
      </c>
      <c r="Z32" s="97">
        <v>3</v>
      </c>
      <c r="AA32" s="97">
        <v>1</v>
      </c>
      <c r="AB32" s="97">
        <v>3</v>
      </c>
      <c r="AC32" s="116">
        <v>16</v>
      </c>
      <c r="AD32" s="131">
        <v>4.6574074074074101E-2</v>
      </c>
      <c r="AE32" s="96">
        <v>3</v>
      </c>
      <c r="AF32" s="97">
        <v>3</v>
      </c>
      <c r="AG32" s="97">
        <v>3</v>
      </c>
      <c r="AH32" s="97">
        <v>1</v>
      </c>
      <c r="AI32" s="97">
        <v>5</v>
      </c>
      <c r="AJ32" s="97">
        <v>1</v>
      </c>
      <c r="AK32" s="97">
        <v>3</v>
      </c>
      <c r="AL32" s="116">
        <v>19</v>
      </c>
      <c r="AM32" s="123">
        <v>3.6747685185185119E-2</v>
      </c>
      <c r="AN32" s="141"/>
      <c r="AO32" s="157"/>
      <c r="AP32" s="9">
        <v>53</v>
      </c>
      <c r="AQ32" s="164">
        <v>1</v>
      </c>
      <c r="AR32" s="97">
        <v>6</v>
      </c>
      <c r="AS32" s="97">
        <v>1</v>
      </c>
      <c r="AT32" s="97">
        <v>10</v>
      </c>
      <c r="AU32" s="97">
        <v>3</v>
      </c>
      <c r="AV32" s="131">
        <v>0.15567129629629622</v>
      </c>
      <c r="AW32" s="14"/>
      <c r="AX32" s="17"/>
      <c r="AY32" s="14" t="s">
        <v>159</v>
      </c>
      <c r="AZ32" s="7"/>
      <c r="BA32" s="75" t="s">
        <v>183</v>
      </c>
      <c r="BB32" s="56">
        <v>5</v>
      </c>
    </row>
    <row r="33" spans="1:54" ht="12.75" customHeight="1">
      <c r="A33" s="270"/>
      <c r="B33" s="185" t="s">
        <v>187</v>
      </c>
      <c r="C33" s="32" t="s">
        <v>70</v>
      </c>
      <c r="D33" s="24" t="s">
        <v>67</v>
      </c>
      <c r="E33" s="2" t="s">
        <v>68</v>
      </c>
      <c r="F33" s="4" t="s">
        <v>190</v>
      </c>
      <c r="G33" s="6" t="s">
        <v>11</v>
      </c>
      <c r="H33" s="176">
        <v>0.44722222222222224</v>
      </c>
      <c r="I33" s="175"/>
      <c r="J33" s="150">
        <v>0</v>
      </c>
      <c r="K33" s="96">
        <v>3</v>
      </c>
      <c r="L33" s="97">
        <v>3</v>
      </c>
      <c r="M33" s="97">
        <v>3</v>
      </c>
      <c r="N33" s="97">
        <v>5</v>
      </c>
      <c r="O33" s="97">
        <v>5</v>
      </c>
      <c r="P33" s="97">
        <v>5</v>
      </c>
      <c r="Q33" s="97">
        <v>3</v>
      </c>
      <c r="R33" s="116">
        <v>27</v>
      </c>
      <c r="S33" s="123">
        <v>6.430555555555556E-2</v>
      </c>
      <c r="T33" s="141"/>
      <c r="U33" s="150"/>
      <c r="V33" s="96">
        <v>3</v>
      </c>
      <c r="W33" s="97">
        <v>3</v>
      </c>
      <c r="X33" s="97">
        <v>3</v>
      </c>
      <c r="Y33" s="97">
        <v>1</v>
      </c>
      <c r="Z33" s="97">
        <v>5</v>
      </c>
      <c r="AA33" s="97">
        <v>2</v>
      </c>
      <c r="AB33" s="97">
        <v>3</v>
      </c>
      <c r="AC33" s="116">
        <v>20</v>
      </c>
      <c r="AD33" s="131">
        <v>4.0590277777777795E-2</v>
      </c>
      <c r="AE33" s="96">
        <v>3</v>
      </c>
      <c r="AF33" s="97">
        <v>3</v>
      </c>
      <c r="AG33" s="97">
        <v>5</v>
      </c>
      <c r="AH33" s="97">
        <v>1</v>
      </c>
      <c r="AI33" s="97">
        <v>5</v>
      </c>
      <c r="AJ33" s="97">
        <v>5</v>
      </c>
      <c r="AK33" s="97">
        <v>5</v>
      </c>
      <c r="AL33" s="116">
        <v>27</v>
      </c>
      <c r="AM33" s="123">
        <v>3.7557870370370283E-2</v>
      </c>
      <c r="AN33" s="141"/>
      <c r="AO33" s="157"/>
      <c r="AP33" s="9">
        <v>74</v>
      </c>
      <c r="AQ33" s="164">
        <v>0</v>
      </c>
      <c r="AR33" s="97">
        <v>2</v>
      </c>
      <c r="AS33" s="97">
        <v>1</v>
      </c>
      <c r="AT33" s="97">
        <v>10</v>
      </c>
      <c r="AU33" s="97">
        <v>8</v>
      </c>
      <c r="AV33" s="131">
        <v>0.14245370370370364</v>
      </c>
      <c r="AW33" s="14"/>
      <c r="AX33" s="17"/>
      <c r="AY33" s="14"/>
      <c r="AZ33" s="7"/>
      <c r="BA33" s="74"/>
      <c r="BB33" s="55"/>
    </row>
    <row r="34" spans="1:54" ht="12.75" customHeight="1">
      <c r="A34" s="270"/>
      <c r="B34" s="185" t="s">
        <v>188</v>
      </c>
      <c r="C34" s="32" t="s">
        <v>7</v>
      </c>
      <c r="D34" s="24" t="s">
        <v>6</v>
      </c>
      <c r="E34" s="2" t="s">
        <v>2</v>
      </c>
      <c r="F34" s="2" t="s">
        <v>3</v>
      </c>
      <c r="G34" s="6" t="s">
        <v>4</v>
      </c>
      <c r="H34" s="176">
        <v>0.45034722222222223</v>
      </c>
      <c r="I34" s="175"/>
      <c r="J34" s="150">
        <v>0</v>
      </c>
      <c r="K34" s="96">
        <v>5</v>
      </c>
      <c r="L34" s="97">
        <v>5</v>
      </c>
      <c r="M34" s="97">
        <v>5</v>
      </c>
      <c r="N34" s="97">
        <v>5</v>
      </c>
      <c r="O34" s="97">
        <v>5</v>
      </c>
      <c r="P34" s="97">
        <v>5</v>
      </c>
      <c r="Q34" s="97">
        <v>3</v>
      </c>
      <c r="R34" s="116">
        <v>33</v>
      </c>
      <c r="S34" s="123">
        <v>7.9988425925925921E-2</v>
      </c>
      <c r="T34" s="141"/>
      <c r="U34" s="150"/>
      <c r="V34" s="96">
        <v>2</v>
      </c>
      <c r="W34" s="97">
        <v>3</v>
      </c>
      <c r="X34" s="97">
        <v>3</v>
      </c>
      <c r="Y34" s="97">
        <v>2</v>
      </c>
      <c r="Z34" s="97">
        <v>5</v>
      </c>
      <c r="AA34" s="97">
        <v>0</v>
      </c>
      <c r="AB34" s="97">
        <v>3</v>
      </c>
      <c r="AC34" s="116">
        <v>18</v>
      </c>
      <c r="AD34" s="131">
        <v>6.1527777777777737E-2</v>
      </c>
      <c r="AE34" s="96">
        <v>0</v>
      </c>
      <c r="AF34" s="97">
        <v>3</v>
      </c>
      <c r="AG34" s="97">
        <v>5</v>
      </c>
      <c r="AH34" s="97">
        <v>5</v>
      </c>
      <c r="AI34" s="97">
        <v>5</v>
      </c>
      <c r="AJ34" s="97">
        <v>5</v>
      </c>
      <c r="AK34" s="97">
        <v>1</v>
      </c>
      <c r="AL34" s="116">
        <v>24</v>
      </c>
      <c r="AM34" s="123">
        <v>3.4050925925925957E-2</v>
      </c>
      <c r="AN34" s="138">
        <v>8.900462962962985E-3</v>
      </c>
      <c r="AO34" s="157">
        <v>12</v>
      </c>
      <c r="AP34" s="9">
        <v>87</v>
      </c>
      <c r="AQ34" s="164">
        <v>2</v>
      </c>
      <c r="AR34" s="97">
        <v>1</v>
      </c>
      <c r="AS34" s="97">
        <v>2</v>
      </c>
      <c r="AT34" s="97">
        <v>5</v>
      </c>
      <c r="AU34" s="97">
        <v>11</v>
      </c>
      <c r="AV34" s="131">
        <v>0.17556712962962961</v>
      </c>
      <c r="AW34" s="14"/>
      <c r="AX34" s="17"/>
      <c r="AY34" s="14"/>
      <c r="AZ34" s="7"/>
      <c r="BA34" s="74"/>
      <c r="BB34" s="55"/>
    </row>
    <row r="35" spans="1:54" ht="12.75" customHeight="1">
      <c r="A35" s="271"/>
      <c r="B35" s="183" t="s">
        <v>189</v>
      </c>
      <c r="C35" s="33" t="s">
        <v>5</v>
      </c>
      <c r="D35" s="26" t="s">
        <v>1</v>
      </c>
      <c r="E35" s="16" t="s">
        <v>2</v>
      </c>
      <c r="F35" s="16" t="s">
        <v>3</v>
      </c>
      <c r="G35" s="30" t="s">
        <v>4</v>
      </c>
      <c r="H35" s="172">
        <v>0.45034722222222223</v>
      </c>
      <c r="I35" s="173"/>
      <c r="J35" s="148">
        <v>0</v>
      </c>
      <c r="K35" s="92">
        <v>3</v>
      </c>
      <c r="L35" s="93">
        <v>3</v>
      </c>
      <c r="M35" s="93">
        <v>5</v>
      </c>
      <c r="N35" s="93">
        <v>5</v>
      </c>
      <c r="O35" s="93">
        <v>5</v>
      </c>
      <c r="P35" s="93">
        <v>5</v>
      </c>
      <c r="Q35" s="93">
        <v>5</v>
      </c>
      <c r="R35" s="114">
        <v>31</v>
      </c>
      <c r="S35" s="121">
        <v>7.9826388888888933E-2</v>
      </c>
      <c r="T35" s="140"/>
      <c r="U35" s="148"/>
      <c r="V35" s="92">
        <v>3</v>
      </c>
      <c r="W35" s="93">
        <v>3</v>
      </c>
      <c r="X35" s="93">
        <v>5</v>
      </c>
      <c r="Y35" s="93">
        <v>2</v>
      </c>
      <c r="Z35" s="93">
        <v>5</v>
      </c>
      <c r="AA35" s="93">
        <v>5</v>
      </c>
      <c r="AB35" s="93">
        <v>3</v>
      </c>
      <c r="AC35" s="114">
        <v>26</v>
      </c>
      <c r="AD35" s="129">
        <v>6.118055555555546E-2</v>
      </c>
      <c r="AE35" s="92">
        <v>0</v>
      </c>
      <c r="AF35" s="93">
        <v>3</v>
      </c>
      <c r="AG35" s="93">
        <v>3</v>
      </c>
      <c r="AH35" s="93">
        <v>5</v>
      </c>
      <c r="AI35" s="93">
        <v>3</v>
      </c>
      <c r="AJ35" s="93">
        <v>5</v>
      </c>
      <c r="AK35" s="93">
        <v>3</v>
      </c>
      <c r="AL35" s="114">
        <v>22</v>
      </c>
      <c r="AM35" s="121">
        <v>3.3414351851851931E-2</v>
      </c>
      <c r="AN35" s="146">
        <v>7.7546296296296946E-3</v>
      </c>
      <c r="AO35" s="155">
        <v>11</v>
      </c>
      <c r="AP35" s="86">
        <v>90</v>
      </c>
      <c r="AQ35" s="162">
        <v>1</v>
      </c>
      <c r="AR35" s="93">
        <v>0</v>
      </c>
      <c r="AS35" s="93">
        <v>1</v>
      </c>
      <c r="AT35" s="93">
        <v>9</v>
      </c>
      <c r="AU35" s="93">
        <v>10</v>
      </c>
      <c r="AV35" s="129">
        <v>0.17442129629629632</v>
      </c>
      <c r="AW35" s="15"/>
      <c r="AX35" s="18"/>
      <c r="AY35" s="15"/>
      <c r="AZ35" s="36"/>
      <c r="BA35" s="78"/>
      <c r="BB35" s="59"/>
    </row>
    <row r="36" spans="1:54" ht="12.75" customHeight="1">
      <c r="A36" s="268" t="s">
        <v>29</v>
      </c>
      <c r="B36" s="184" t="s">
        <v>173</v>
      </c>
      <c r="C36" s="34" t="s">
        <v>93</v>
      </c>
      <c r="D36" s="35" t="s">
        <v>92</v>
      </c>
      <c r="E36" s="5" t="s">
        <v>83</v>
      </c>
      <c r="F36" s="5" t="s">
        <v>84</v>
      </c>
      <c r="G36" s="11" t="s">
        <v>33</v>
      </c>
      <c r="H36" s="174">
        <v>0.43680555555555556</v>
      </c>
      <c r="I36" s="175"/>
      <c r="J36" s="149">
        <v>0</v>
      </c>
      <c r="K36" s="94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2</v>
      </c>
      <c r="R36" s="115">
        <v>2</v>
      </c>
      <c r="S36" s="122">
        <v>6.71180555555555E-2</v>
      </c>
      <c r="T36" s="141"/>
      <c r="U36" s="149"/>
      <c r="V36" s="94">
        <v>0</v>
      </c>
      <c r="W36" s="95">
        <v>0</v>
      </c>
      <c r="X36" s="95">
        <v>0</v>
      </c>
      <c r="Y36" s="95">
        <v>1</v>
      </c>
      <c r="Z36" s="95">
        <v>0</v>
      </c>
      <c r="AA36" s="95">
        <v>0</v>
      </c>
      <c r="AB36" s="95">
        <v>3</v>
      </c>
      <c r="AC36" s="115">
        <v>4</v>
      </c>
      <c r="AD36" s="130">
        <v>5.1481481481481572E-2</v>
      </c>
      <c r="AE36" s="94">
        <v>0</v>
      </c>
      <c r="AF36" s="95">
        <v>0</v>
      </c>
      <c r="AG36" s="95">
        <v>0</v>
      </c>
      <c r="AH36" s="95">
        <v>1</v>
      </c>
      <c r="AI36" s="95">
        <v>0</v>
      </c>
      <c r="AJ36" s="95">
        <v>0</v>
      </c>
      <c r="AK36" s="95">
        <v>2</v>
      </c>
      <c r="AL36" s="115">
        <v>3</v>
      </c>
      <c r="AM36" s="122">
        <v>4.3321759259259185E-2</v>
      </c>
      <c r="AN36" s="141"/>
      <c r="AO36" s="156"/>
      <c r="AP36" s="87">
        <v>9</v>
      </c>
      <c r="AQ36" s="163">
        <v>16</v>
      </c>
      <c r="AR36" s="95">
        <v>2</v>
      </c>
      <c r="AS36" s="95">
        <v>2</v>
      </c>
      <c r="AT36" s="95">
        <v>1</v>
      </c>
      <c r="AU36" s="95">
        <v>0</v>
      </c>
      <c r="AV36" s="130">
        <v>0.16192129629629626</v>
      </c>
      <c r="AW36" s="13"/>
      <c r="AX36" s="20"/>
      <c r="AY36" s="13" t="s">
        <v>159</v>
      </c>
      <c r="AZ36" s="12"/>
      <c r="BA36" s="79" t="s">
        <v>173</v>
      </c>
      <c r="BB36" s="60">
        <v>20</v>
      </c>
    </row>
    <row r="37" spans="1:54" ht="12.75" customHeight="1">
      <c r="A37" s="268"/>
      <c r="B37" s="185" t="s">
        <v>174</v>
      </c>
      <c r="C37" s="32" t="s">
        <v>81</v>
      </c>
      <c r="D37" s="24" t="s">
        <v>80</v>
      </c>
      <c r="E37" s="2" t="s">
        <v>68</v>
      </c>
      <c r="F37" s="4" t="s">
        <v>190</v>
      </c>
      <c r="G37" s="6" t="s">
        <v>33</v>
      </c>
      <c r="H37" s="176">
        <v>0.43680555555555556</v>
      </c>
      <c r="I37" s="175"/>
      <c r="J37" s="150">
        <v>0</v>
      </c>
      <c r="K37" s="96">
        <v>1</v>
      </c>
      <c r="L37" s="97">
        <v>1</v>
      </c>
      <c r="M37" s="97">
        <v>0</v>
      </c>
      <c r="N37" s="97">
        <v>0</v>
      </c>
      <c r="O37" s="97">
        <v>1</v>
      </c>
      <c r="P37" s="97">
        <v>1</v>
      </c>
      <c r="Q37" s="97">
        <v>1</v>
      </c>
      <c r="R37" s="116">
        <v>5</v>
      </c>
      <c r="S37" s="123">
        <v>6.1006944444444433E-2</v>
      </c>
      <c r="T37" s="141"/>
      <c r="U37" s="150"/>
      <c r="V37" s="96">
        <v>0</v>
      </c>
      <c r="W37" s="97">
        <v>0</v>
      </c>
      <c r="X37" s="97">
        <v>0</v>
      </c>
      <c r="Y37" s="97">
        <v>1</v>
      </c>
      <c r="Z37" s="97">
        <v>0</v>
      </c>
      <c r="AA37" s="97">
        <v>1</v>
      </c>
      <c r="AB37" s="97">
        <v>3</v>
      </c>
      <c r="AC37" s="116">
        <v>5</v>
      </c>
      <c r="AD37" s="131">
        <v>4.2696759259259309E-2</v>
      </c>
      <c r="AE37" s="96">
        <v>1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2</v>
      </c>
      <c r="AL37" s="116">
        <v>3</v>
      </c>
      <c r="AM37" s="123">
        <v>3.4386574074074083E-2</v>
      </c>
      <c r="AN37" s="141"/>
      <c r="AO37" s="157"/>
      <c r="AP37" s="9">
        <v>13</v>
      </c>
      <c r="AQ37" s="164">
        <v>11</v>
      </c>
      <c r="AR37" s="97">
        <v>8</v>
      </c>
      <c r="AS37" s="97">
        <v>1</v>
      </c>
      <c r="AT37" s="97">
        <v>1</v>
      </c>
      <c r="AU37" s="97">
        <v>0</v>
      </c>
      <c r="AV37" s="131">
        <v>0.13809027777777783</v>
      </c>
      <c r="AW37" s="14"/>
      <c r="AX37" s="17"/>
      <c r="AY37" s="14"/>
      <c r="AZ37" s="7"/>
      <c r="BA37" s="74"/>
      <c r="BB37" s="55"/>
    </row>
    <row r="38" spans="1:54" ht="12.75" customHeight="1">
      <c r="A38" s="268"/>
      <c r="B38" s="185" t="s">
        <v>175</v>
      </c>
      <c r="C38" s="32" t="s">
        <v>55</v>
      </c>
      <c r="D38" s="24" t="s">
        <v>53</v>
      </c>
      <c r="E38" s="2" t="s">
        <v>31</v>
      </c>
      <c r="F38" s="2" t="s">
        <v>32</v>
      </c>
      <c r="G38" s="6" t="s">
        <v>54</v>
      </c>
      <c r="H38" s="176">
        <v>0.43888888888888894</v>
      </c>
      <c r="I38" s="175"/>
      <c r="J38" s="150">
        <v>0</v>
      </c>
      <c r="K38" s="96">
        <v>1</v>
      </c>
      <c r="L38" s="97">
        <v>2</v>
      </c>
      <c r="M38" s="97">
        <v>0</v>
      </c>
      <c r="N38" s="97">
        <v>1</v>
      </c>
      <c r="O38" s="97">
        <v>0</v>
      </c>
      <c r="P38" s="97">
        <v>0</v>
      </c>
      <c r="Q38" s="97">
        <v>3</v>
      </c>
      <c r="R38" s="116">
        <v>7</v>
      </c>
      <c r="S38" s="123">
        <v>6.0266203703703669E-2</v>
      </c>
      <c r="T38" s="141"/>
      <c r="U38" s="150"/>
      <c r="V38" s="96">
        <v>0</v>
      </c>
      <c r="W38" s="97">
        <v>2</v>
      </c>
      <c r="X38" s="97">
        <v>0</v>
      </c>
      <c r="Y38" s="97">
        <v>0</v>
      </c>
      <c r="Z38" s="97">
        <v>0</v>
      </c>
      <c r="AA38" s="97">
        <v>2</v>
      </c>
      <c r="AB38" s="97">
        <v>3</v>
      </c>
      <c r="AC38" s="116">
        <v>7</v>
      </c>
      <c r="AD38" s="131">
        <v>4.6666666666666634E-2</v>
      </c>
      <c r="AE38" s="96">
        <v>2</v>
      </c>
      <c r="AF38" s="97">
        <v>0</v>
      </c>
      <c r="AG38" s="97">
        <v>0</v>
      </c>
      <c r="AH38" s="97">
        <v>1</v>
      </c>
      <c r="AI38" s="97">
        <v>0</v>
      </c>
      <c r="AJ38" s="97">
        <v>2</v>
      </c>
      <c r="AK38" s="97">
        <v>1</v>
      </c>
      <c r="AL38" s="116">
        <v>6</v>
      </c>
      <c r="AM38" s="123">
        <v>4.0879629629629655E-2</v>
      </c>
      <c r="AN38" s="141"/>
      <c r="AO38" s="157"/>
      <c r="AP38" s="9">
        <v>20</v>
      </c>
      <c r="AQ38" s="164">
        <v>10</v>
      </c>
      <c r="AR38" s="97">
        <v>4</v>
      </c>
      <c r="AS38" s="97">
        <v>5</v>
      </c>
      <c r="AT38" s="97">
        <v>2</v>
      </c>
      <c r="AU38" s="97">
        <v>0</v>
      </c>
      <c r="AV38" s="131">
        <v>0.14781249999999996</v>
      </c>
      <c r="AW38" s="14"/>
      <c r="AX38" s="17"/>
      <c r="AY38" s="14" t="s">
        <v>159</v>
      </c>
      <c r="AZ38" s="7"/>
      <c r="BA38" s="75" t="s">
        <v>174</v>
      </c>
      <c r="BB38" s="56">
        <v>17</v>
      </c>
    </row>
    <row r="39" spans="1:54" ht="12.75" customHeight="1">
      <c r="A39" s="268"/>
      <c r="B39" s="185" t="s">
        <v>176</v>
      </c>
      <c r="C39" s="32" t="s">
        <v>126</v>
      </c>
      <c r="D39" s="24" t="s">
        <v>125</v>
      </c>
      <c r="E39" s="2" t="s">
        <v>115</v>
      </c>
      <c r="F39" s="2" t="s">
        <v>18</v>
      </c>
      <c r="G39" s="6" t="s">
        <v>33</v>
      </c>
      <c r="H39" s="176">
        <v>0.43472222222222223</v>
      </c>
      <c r="I39" s="175"/>
      <c r="J39" s="150">
        <v>0</v>
      </c>
      <c r="K39" s="96">
        <v>3</v>
      </c>
      <c r="L39" s="97">
        <v>0</v>
      </c>
      <c r="M39" s="97">
        <v>5</v>
      </c>
      <c r="N39" s="97">
        <v>3</v>
      </c>
      <c r="O39" s="97">
        <v>0</v>
      </c>
      <c r="P39" s="97">
        <v>0</v>
      </c>
      <c r="Q39" s="97">
        <v>3</v>
      </c>
      <c r="R39" s="116">
        <v>14</v>
      </c>
      <c r="S39" s="123">
        <v>6.1018518518518527E-2</v>
      </c>
      <c r="T39" s="141"/>
      <c r="U39" s="150"/>
      <c r="V39" s="96">
        <v>0</v>
      </c>
      <c r="W39" s="97">
        <v>0</v>
      </c>
      <c r="X39" s="97">
        <v>0</v>
      </c>
      <c r="Y39" s="97">
        <v>0</v>
      </c>
      <c r="Z39" s="97">
        <v>0</v>
      </c>
      <c r="AA39" s="97">
        <v>0</v>
      </c>
      <c r="AB39" s="97">
        <v>3</v>
      </c>
      <c r="AC39" s="116">
        <v>3</v>
      </c>
      <c r="AD39" s="131">
        <v>5.2326388888888908E-2</v>
      </c>
      <c r="AE39" s="96">
        <v>1</v>
      </c>
      <c r="AF39" s="97">
        <v>0</v>
      </c>
      <c r="AG39" s="97">
        <v>1</v>
      </c>
      <c r="AH39" s="97">
        <v>1</v>
      </c>
      <c r="AI39" s="97">
        <v>0</v>
      </c>
      <c r="AJ39" s="97">
        <v>0</v>
      </c>
      <c r="AK39" s="97">
        <v>1</v>
      </c>
      <c r="AL39" s="116">
        <v>4</v>
      </c>
      <c r="AM39" s="123">
        <v>4.6701388888888862E-2</v>
      </c>
      <c r="AN39" s="141"/>
      <c r="AO39" s="157"/>
      <c r="AP39" s="9">
        <v>21</v>
      </c>
      <c r="AQ39" s="164">
        <v>12</v>
      </c>
      <c r="AR39" s="97">
        <v>4</v>
      </c>
      <c r="AS39" s="97">
        <v>0</v>
      </c>
      <c r="AT39" s="97">
        <v>4</v>
      </c>
      <c r="AU39" s="97">
        <v>1</v>
      </c>
      <c r="AV39" s="131">
        <v>0.1600462962962963</v>
      </c>
      <c r="AW39" s="14"/>
      <c r="AX39" s="17"/>
      <c r="AY39" s="14" t="s">
        <v>159</v>
      </c>
      <c r="AZ39" s="7"/>
      <c r="BA39" s="75" t="s">
        <v>175</v>
      </c>
      <c r="BB39" s="56">
        <v>15</v>
      </c>
    </row>
    <row r="40" spans="1:54" ht="12.75" customHeight="1">
      <c r="A40" s="268"/>
      <c r="B40" s="185" t="s">
        <v>177</v>
      </c>
      <c r="C40" s="32" t="s">
        <v>42</v>
      </c>
      <c r="D40" s="24" t="s">
        <v>41</v>
      </c>
      <c r="E40" s="2" t="s">
        <v>31</v>
      </c>
      <c r="F40" s="2" t="s">
        <v>32</v>
      </c>
      <c r="G40" s="6" t="s">
        <v>11</v>
      </c>
      <c r="H40" s="176">
        <v>0.4399305555555556</v>
      </c>
      <c r="I40" s="175"/>
      <c r="J40" s="150">
        <v>0</v>
      </c>
      <c r="K40" s="96">
        <v>0</v>
      </c>
      <c r="L40" s="97">
        <v>3</v>
      </c>
      <c r="M40" s="97">
        <v>0</v>
      </c>
      <c r="N40" s="97">
        <v>2</v>
      </c>
      <c r="O40" s="97">
        <v>0</v>
      </c>
      <c r="P40" s="97">
        <v>1</v>
      </c>
      <c r="Q40" s="97">
        <v>3</v>
      </c>
      <c r="R40" s="116">
        <v>9</v>
      </c>
      <c r="S40" s="123">
        <v>5.5740740740740702E-2</v>
      </c>
      <c r="T40" s="141"/>
      <c r="U40" s="150"/>
      <c r="V40" s="96">
        <v>0</v>
      </c>
      <c r="W40" s="97">
        <v>1</v>
      </c>
      <c r="X40" s="97">
        <v>1</v>
      </c>
      <c r="Y40" s="97">
        <v>1</v>
      </c>
      <c r="Z40" s="97">
        <v>0</v>
      </c>
      <c r="AA40" s="97">
        <v>2</v>
      </c>
      <c r="AB40" s="97">
        <v>3</v>
      </c>
      <c r="AC40" s="116">
        <v>8</v>
      </c>
      <c r="AD40" s="131">
        <v>4.8796296296296282E-2</v>
      </c>
      <c r="AE40" s="96">
        <v>0</v>
      </c>
      <c r="AF40" s="97">
        <v>1</v>
      </c>
      <c r="AG40" s="97">
        <v>0</v>
      </c>
      <c r="AH40" s="97">
        <v>1</v>
      </c>
      <c r="AI40" s="97">
        <v>0</v>
      </c>
      <c r="AJ40" s="97">
        <v>1</v>
      </c>
      <c r="AK40" s="97">
        <v>3</v>
      </c>
      <c r="AL40" s="116">
        <v>6</v>
      </c>
      <c r="AM40" s="123">
        <v>3.3067129629629655E-2</v>
      </c>
      <c r="AN40" s="141"/>
      <c r="AO40" s="157"/>
      <c r="AP40" s="9">
        <v>23</v>
      </c>
      <c r="AQ40" s="164">
        <v>8</v>
      </c>
      <c r="AR40" s="97">
        <v>7</v>
      </c>
      <c r="AS40" s="97">
        <v>2</v>
      </c>
      <c r="AT40" s="97">
        <v>4</v>
      </c>
      <c r="AU40" s="97">
        <v>0</v>
      </c>
      <c r="AV40" s="131">
        <v>0.13760416666666664</v>
      </c>
      <c r="AW40" s="14"/>
      <c r="AX40" s="17"/>
      <c r="AY40" s="14" t="s">
        <v>159</v>
      </c>
      <c r="AZ40" s="7"/>
      <c r="BA40" s="75" t="s">
        <v>176</v>
      </c>
      <c r="BB40" s="56">
        <v>13</v>
      </c>
    </row>
    <row r="41" spans="1:54" ht="12.75" customHeight="1">
      <c r="A41" s="268"/>
      <c r="B41" s="185" t="s">
        <v>178</v>
      </c>
      <c r="C41" s="32" t="s">
        <v>108</v>
      </c>
      <c r="D41" s="24" t="s">
        <v>107</v>
      </c>
      <c r="E41" s="2" t="s">
        <v>83</v>
      </c>
      <c r="F41" s="2" t="s">
        <v>84</v>
      </c>
      <c r="G41" s="6" t="s">
        <v>14</v>
      </c>
      <c r="H41" s="176">
        <v>0.4357638888888889</v>
      </c>
      <c r="I41" s="175"/>
      <c r="J41" s="150">
        <v>0</v>
      </c>
      <c r="K41" s="96">
        <v>0</v>
      </c>
      <c r="L41" s="97">
        <v>3</v>
      </c>
      <c r="M41" s="97">
        <v>1</v>
      </c>
      <c r="N41" s="97">
        <v>1</v>
      </c>
      <c r="O41" s="97">
        <v>0</v>
      </c>
      <c r="P41" s="97">
        <v>0</v>
      </c>
      <c r="Q41" s="97">
        <v>3</v>
      </c>
      <c r="R41" s="116">
        <v>8</v>
      </c>
      <c r="S41" s="123">
        <v>7.1111111111111069E-2</v>
      </c>
      <c r="T41" s="141"/>
      <c r="U41" s="150"/>
      <c r="V41" s="96">
        <v>0</v>
      </c>
      <c r="W41" s="97">
        <v>0</v>
      </c>
      <c r="X41" s="97">
        <v>0</v>
      </c>
      <c r="Y41" s="97">
        <v>1</v>
      </c>
      <c r="Z41" s="97">
        <v>0</v>
      </c>
      <c r="AA41" s="97">
        <v>0</v>
      </c>
      <c r="AB41" s="97">
        <v>1</v>
      </c>
      <c r="AC41" s="116">
        <v>2</v>
      </c>
      <c r="AD41" s="131">
        <v>4.9351851851851869E-2</v>
      </c>
      <c r="AE41" s="96">
        <v>1</v>
      </c>
      <c r="AF41" s="97">
        <v>5</v>
      </c>
      <c r="AG41" s="97">
        <v>0</v>
      </c>
      <c r="AH41" s="97">
        <v>2</v>
      </c>
      <c r="AI41" s="97">
        <v>5</v>
      </c>
      <c r="AJ41" s="97">
        <v>0</v>
      </c>
      <c r="AK41" s="97">
        <v>1</v>
      </c>
      <c r="AL41" s="116">
        <v>14</v>
      </c>
      <c r="AM41" s="123">
        <v>4.3923611111111094E-2</v>
      </c>
      <c r="AN41" s="141"/>
      <c r="AO41" s="157"/>
      <c r="AP41" s="9">
        <v>24</v>
      </c>
      <c r="AQ41" s="164">
        <v>10</v>
      </c>
      <c r="AR41" s="97">
        <v>6</v>
      </c>
      <c r="AS41" s="97">
        <v>1</v>
      </c>
      <c r="AT41" s="97">
        <v>2</v>
      </c>
      <c r="AU41" s="97">
        <v>2</v>
      </c>
      <c r="AV41" s="131">
        <v>0.16438657407407403</v>
      </c>
      <c r="AW41" s="14"/>
      <c r="AX41" s="17"/>
      <c r="AY41" s="14" t="s">
        <v>159</v>
      </c>
      <c r="AZ41" s="7"/>
      <c r="BA41" s="75" t="s">
        <v>177</v>
      </c>
      <c r="BB41" s="56">
        <v>11</v>
      </c>
    </row>
    <row r="42" spans="1:54" ht="12.75" customHeight="1">
      <c r="A42" s="268"/>
      <c r="B42" s="185" t="s">
        <v>179</v>
      </c>
      <c r="C42" s="32" t="s">
        <v>66</v>
      </c>
      <c r="D42" s="25" t="s">
        <v>170</v>
      </c>
      <c r="E42" s="2" t="s">
        <v>65</v>
      </c>
      <c r="F42" s="2" t="s">
        <v>3</v>
      </c>
      <c r="G42" s="6" t="s">
        <v>33</v>
      </c>
      <c r="H42" s="176">
        <v>0.43784722222222228</v>
      </c>
      <c r="I42" s="175"/>
      <c r="J42" s="150">
        <v>0</v>
      </c>
      <c r="K42" s="96">
        <v>0</v>
      </c>
      <c r="L42" s="97">
        <v>0</v>
      </c>
      <c r="M42" s="97">
        <v>3</v>
      </c>
      <c r="N42" s="97">
        <v>2</v>
      </c>
      <c r="O42" s="97">
        <v>0</v>
      </c>
      <c r="P42" s="97">
        <v>1</v>
      </c>
      <c r="Q42" s="97">
        <v>2</v>
      </c>
      <c r="R42" s="116">
        <v>8</v>
      </c>
      <c r="S42" s="123">
        <v>4.6435185185185135E-2</v>
      </c>
      <c r="T42" s="141"/>
      <c r="U42" s="150"/>
      <c r="V42" s="96">
        <v>0</v>
      </c>
      <c r="W42" s="97">
        <v>1</v>
      </c>
      <c r="X42" s="97">
        <v>5</v>
      </c>
      <c r="Y42" s="97">
        <v>3</v>
      </c>
      <c r="Z42" s="97">
        <v>0</v>
      </c>
      <c r="AA42" s="97">
        <v>0</v>
      </c>
      <c r="AB42" s="97">
        <v>3</v>
      </c>
      <c r="AC42" s="116">
        <v>12</v>
      </c>
      <c r="AD42" s="131">
        <v>5.4224537037037057E-2</v>
      </c>
      <c r="AE42" s="96">
        <v>0</v>
      </c>
      <c r="AF42" s="97">
        <v>2</v>
      </c>
      <c r="AG42" s="97">
        <v>0</v>
      </c>
      <c r="AH42" s="97">
        <v>2</v>
      </c>
      <c r="AI42" s="97">
        <v>0</v>
      </c>
      <c r="AJ42" s="97">
        <v>0</v>
      </c>
      <c r="AK42" s="97">
        <v>2</v>
      </c>
      <c r="AL42" s="116">
        <v>6</v>
      </c>
      <c r="AM42" s="123">
        <v>4.8958333333333326E-2</v>
      </c>
      <c r="AN42" s="141"/>
      <c r="AO42" s="157"/>
      <c r="AP42" s="9">
        <v>26</v>
      </c>
      <c r="AQ42" s="164">
        <v>10</v>
      </c>
      <c r="AR42" s="97">
        <v>2</v>
      </c>
      <c r="AS42" s="97">
        <v>5</v>
      </c>
      <c r="AT42" s="97">
        <v>3</v>
      </c>
      <c r="AU42" s="97">
        <v>1</v>
      </c>
      <c r="AV42" s="131">
        <v>0.14961805555555552</v>
      </c>
      <c r="AW42" s="14"/>
      <c r="AX42" s="17"/>
      <c r="AY42" s="14"/>
      <c r="AZ42" s="7"/>
      <c r="BA42" s="74"/>
      <c r="BB42" s="55"/>
    </row>
    <row r="43" spans="1:54" ht="12.75" customHeight="1">
      <c r="A43" s="268"/>
      <c r="B43" s="185" t="s">
        <v>180</v>
      </c>
      <c r="C43" s="32" t="s">
        <v>34</v>
      </c>
      <c r="D43" s="24" t="s">
        <v>30</v>
      </c>
      <c r="E43" s="2" t="s">
        <v>31</v>
      </c>
      <c r="F43" s="2" t="s">
        <v>32</v>
      </c>
      <c r="G43" s="6" t="s">
        <v>33</v>
      </c>
      <c r="H43" s="176">
        <v>0.44201388888888893</v>
      </c>
      <c r="I43" s="175"/>
      <c r="J43" s="150">
        <v>0</v>
      </c>
      <c r="K43" s="96">
        <v>0</v>
      </c>
      <c r="L43" s="97">
        <v>3</v>
      </c>
      <c r="M43" s="97">
        <v>5</v>
      </c>
      <c r="N43" s="97">
        <v>3</v>
      </c>
      <c r="O43" s="97">
        <v>0</v>
      </c>
      <c r="P43" s="97">
        <v>0</v>
      </c>
      <c r="Q43" s="97">
        <v>3</v>
      </c>
      <c r="R43" s="116">
        <v>14</v>
      </c>
      <c r="S43" s="123">
        <v>4.9398148148148135E-2</v>
      </c>
      <c r="T43" s="141"/>
      <c r="U43" s="150"/>
      <c r="V43" s="96">
        <v>0</v>
      </c>
      <c r="W43" s="97">
        <v>0</v>
      </c>
      <c r="X43" s="97">
        <v>2</v>
      </c>
      <c r="Y43" s="97">
        <v>2</v>
      </c>
      <c r="Z43" s="97">
        <v>0</v>
      </c>
      <c r="AA43" s="97">
        <v>0</v>
      </c>
      <c r="AB43" s="97">
        <v>2</v>
      </c>
      <c r="AC43" s="116">
        <v>6</v>
      </c>
      <c r="AD43" s="131">
        <v>4.9259259259259225E-2</v>
      </c>
      <c r="AE43" s="96">
        <v>2</v>
      </c>
      <c r="AF43" s="97">
        <v>0</v>
      </c>
      <c r="AG43" s="97">
        <v>0</v>
      </c>
      <c r="AH43" s="97">
        <v>1</v>
      </c>
      <c r="AI43" s="97">
        <v>1</v>
      </c>
      <c r="AJ43" s="97">
        <v>1</v>
      </c>
      <c r="AK43" s="97">
        <v>3</v>
      </c>
      <c r="AL43" s="116">
        <v>8</v>
      </c>
      <c r="AM43" s="123">
        <v>4.3217592592592613E-2</v>
      </c>
      <c r="AN43" s="141"/>
      <c r="AO43" s="157"/>
      <c r="AP43" s="9">
        <v>28</v>
      </c>
      <c r="AQ43" s="164">
        <v>9</v>
      </c>
      <c r="AR43" s="97">
        <v>3</v>
      </c>
      <c r="AS43" s="97">
        <v>4</v>
      </c>
      <c r="AT43" s="97">
        <v>4</v>
      </c>
      <c r="AU43" s="97">
        <v>1</v>
      </c>
      <c r="AV43" s="131">
        <v>0.14187499999999997</v>
      </c>
      <c r="AW43" s="14"/>
      <c r="AX43" s="17"/>
      <c r="AY43" s="14" t="s">
        <v>159</v>
      </c>
      <c r="AZ43" s="7"/>
      <c r="BA43" s="75" t="s">
        <v>178</v>
      </c>
      <c r="BB43" s="56">
        <v>10</v>
      </c>
    </row>
    <row r="44" spans="1:54" ht="12.75" customHeight="1">
      <c r="A44" s="268"/>
      <c r="B44" s="185" t="s">
        <v>181</v>
      </c>
      <c r="C44" s="32" t="s">
        <v>128</v>
      </c>
      <c r="D44" s="24" t="s">
        <v>127</v>
      </c>
      <c r="E44" s="2" t="s">
        <v>115</v>
      </c>
      <c r="F44" s="2" t="s">
        <v>18</v>
      </c>
      <c r="G44" s="6" t="s">
        <v>33</v>
      </c>
      <c r="H44" s="176">
        <v>0.43368055555555557</v>
      </c>
      <c r="I44" s="175"/>
      <c r="J44" s="150">
        <v>0</v>
      </c>
      <c r="K44" s="96">
        <v>0</v>
      </c>
      <c r="L44" s="97">
        <v>3</v>
      </c>
      <c r="M44" s="97">
        <v>3</v>
      </c>
      <c r="N44" s="97">
        <v>2</v>
      </c>
      <c r="O44" s="97">
        <v>2</v>
      </c>
      <c r="P44" s="97">
        <v>2</v>
      </c>
      <c r="Q44" s="97">
        <v>3</v>
      </c>
      <c r="R44" s="116">
        <v>15</v>
      </c>
      <c r="S44" s="123">
        <v>6.278935185185186E-2</v>
      </c>
      <c r="T44" s="141"/>
      <c r="U44" s="150"/>
      <c r="V44" s="96">
        <v>0</v>
      </c>
      <c r="W44" s="97">
        <v>2</v>
      </c>
      <c r="X44" s="97">
        <v>0</v>
      </c>
      <c r="Y44" s="97">
        <v>1</v>
      </c>
      <c r="Z44" s="97">
        <v>0</v>
      </c>
      <c r="AA44" s="97">
        <v>3</v>
      </c>
      <c r="AB44" s="97">
        <v>3</v>
      </c>
      <c r="AC44" s="116">
        <v>9</v>
      </c>
      <c r="AD44" s="131">
        <v>5.0138888888888899E-2</v>
      </c>
      <c r="AE44" s="96">
        <v>0</v>
      </c>
      <c r="AF44" s="97">
        <v>1</v>
      </c>
      <c r="AG44" s="97">
        <v>3</v>
      </c>
      <c r="AH44" s="97">
        <v>1</v>
      </c>
      <c r="AI44" s="97">
        <v>0</v>
      </c>
      <c r="AJ44" s="97">
        <v>2</v>
      </c>
      <c r="AK44" s="97">
        <v>3</v>
      </c>
      <c r="AL44" s="116">
        <v>10</v>
      </c>
      <c r="AM44" s="123">
        <v>4.8437500000000022E-2</v>
      </c>
      <c r="AN44" s="141"/>
      <c r="AO44" s="157"/>
      <c r="AP44" s="9">
        <v>34</v>
      </c>
      <c r="AQ44" s="164">
        <v>6</v>
      </c>
      <c r="AR44" s="97">
        <v>3</v>
      </c>
      <c r="AS44" s="97">
        <v>5</v>
      </c>
      <c r="AT44" s="97">
        <v>7</v>
      </c>
      <c r="AU44" s="97">
        <v>0</v>
      </c>
      <c r="AV44" s="131">
        <v>0.16136574074074078</v>
      </c>
      <c r="AW44" s="14"/>
      <c r="AX44" s="17"/>
      <c r="AY44" s="14" t="s">
        <v>159</v>
      </c>
      <c r="AZ44" s="7"/>
      <c r="BA44" s="75" t="s">
        <v>179</v>
      </c>
      <c r="BB44" s="56">
        <v>9</v>
      </c>
    </row>
    <row r="45" spans="1:54" ht="12.75" customHeight="1">
      <c r="A45" s="268"/>
      <c r="B45" s="185" t="s">
        <v>182</v>
      </c>
      <c r="C45" s="32" t="s">
        <v>58</v>
      </c>
      <c r="D45" s="24" t="s">
        <v>57</v>
      </c>
      <c r="E45" s="2" t="s">
        <v>31</v>
      </c>
      <c r="F45" s="2" t="s">
        <v>32</v>
      </c>
      <c r="G45" s="6" t="s">
        <v>33</v>
      </c>
      <c r="H45" s="176">
        <v>0.43784722222222228</v>
      </c>
      <c r="I45" s="175"/>
      <c r="J45" s="150">
        <v>0</v>
      </c>
      <c r="K45" s="96">
        <v>2</v>
      </c>
      <c r="L45" s="97">
        <v>5</v>
      </c>
      <c r="M45" s="97">
        <v>2</v>
      </c>
      <c r="N45" s="97">
        <v>1</v>
      </c>
      <c r="O45" s="97">
        <v>1</v>
      </c>
      <c r="P45" s="97">
        <v>3</v>
      </c>
      <c r="Q45" s="97">
        <v>2</v>
      </c>
      <c r="R45" s="116">
        <v>16</v>
      </c>
      <c r="S45" s="123">
        <v>4.4826388888888846E-2</v>
      </c>
      <c r="T45" s="141"/>
      <c r="U45" s="150"/>
      <c r="V45" s="96">
        <v>1</v>
      </c>
      <c r="W45" s="97">
        <v>3</v>
      </c>
      <c r="X45" s="97">
        <v>5</v>
      </c>
      <c r="Y45" s="97">
        <v>2</v>
      </c>
      <c r="Z45" s="97">
        <v>1</v>
      </c>
      <c r="AA45" s="97">
        <v>1</v>
      </c>
      <c r="AB45" s="97">
        <v>3</v>
      </c>
      <c r="AC45" s="116">
        <v>16</v>
      </c>
      <c r="AD45" s="131">
        <v>5.3043981481481428E-2</v>
      </c>
      <c r="AE45" s="96">
        <v>2</v>
      </c>
      <c r="AF45" s="97">
        <v>0</v>
      </c>
      <c r="AG45" s="97">
        <v>2</v>
      </c>
      <c r="AH45" s="97">
        <v>1</v>
      </c>
      <c r="AI45" s="97">
        <v>1</v>
      </c>
      <c r="AJ45" s="97">
        <v>0</v>
      </c>
      <c r="AK45" s="97">
        <v>3</v>
      </c>
      <c r="AL45" s="116">
        <v>9</v>
      </c>
      <c r="AM45" s="123">
        <v>3.2951388888888933E-2</v>
      </c>
      <c r="AN45" s="141"/>
      <c r="AO45" s="157"/>
      <c r="AP45" s="9">
        <v>41</v>
      </c>
      <c r="AQ45" s="164">
        <v>2</v>
      </c>
      <c r="AR45" s="97">
        <v>7</v>
      </c>
      <c r="AS45" s="97">
        <v>6</v>
      </c>
      <c r="AT45" s="97">
        <v>4</v>
      </c>
      <c r="AU45" s="97">
        <v>2</v>
      </c>
      <c r="AV45" s="131">
        <v>0.13082175925925921</v>
      </c>
      <c r="AW45" s="14"/>
      <c r="AX45" s="17"/>
      <c r="AY45" s="14" t="s">
        <v>159</v>
      </c>
      <c r="AZ45" s="7"/>
      <c r="BA45" s="75" t="s">
        <v>180</v>
      </c>
      <c r="BB45" s="56">
        <v>8</v>
      </c>
    </row>
    <row r="46" spans="1:54" ht="12.75" customHeight="1">
      <c r="A46" s="268"/>
      <c r="B46" s="185" t="s">
        <v>183</v>
      </c>
      <c r="C46" s="32" t="s">
        <v>52</v>
      </c>
      <c r="D46" s="24" t="s">
        <v>50</v>
      </c>
      <c r="E46" s="2" t="s">
        <v>51</v>
      </c>
      <c r="F46" s="2" t="s">
        <v>24</v>
      </c>
      <c r="G46" s="6" t="s">
        <v>33</v>
      </c>
      <c r="H46" s="176">
        <v>0.43888888888888894</v>
      </c>
      <c r="I46" s="175"/>
      <c r="J46" s="150">
        <v>0</v>
      </c>
      <c r="K46" s="96">
        <v>1</v>
      </c>
      <c r="L46" s="97">
        <v>3</v>
      </c>
      <c r="M46" s="97">
        <v>3</v>
      </c>
      <c r="N46" s="97">
        <v>1</v>
      </c>
      <c r="O46" s="97">
        <v>1</v>
      </c>
      <c r="P46" s="97">
        <v>2</v>
      </c>
      <c r="Q46" s="97">
        <v>5</v>
      </c>
      <c r="R46" s="116">
        <v>16</v>
      </c>
      <c r="S46" s="123">
        <v>5.3622685185185148E-2</v>
      </c>
      <c r="T46" s="141"/>
      <c r="U46" s="150"/>
      <c r="V46" s="96">
        <v>2</v>
      </c>
      <c r="W46" s="97">
        <v>2</v>
      </c>
      <c r="X46" s="97">
        <v>5</v>
      </c>
      <c r="Y46" s="97">
        <v>1</v>
      </c>
      <c r="Z46" s="97">
        <v>1</v>
      </c>
      <c r="AA46" s="97">
        <v>1</v>
      </c>
      <c r="AB46" s="97">
        <v>3</v>
      </c>
      <c r="AC46" s="116">
        <v>15</v>
      </c>
      <c r="AD46" s="131">
        <v>5.0023148148148122E-2</v>
      </c>
      <c r="AE46" s="96">
        <v>1</v>
      </c>
      <c r="AF46" s="97">
        <v>1</v>
      </c>
      <c r="AG46" s="97">
        <v>3</v>
      </c>
      <c r="AH46" s="97">
        <v>1</v>
      </c>
      <c r="AI46" s="97">
        <v>0</v>
      </c>
      <c r="AJ46" s="97">
        <v>2</v>
      </c>
      <c r="AK46" s="97">
        <v>3</v>
      </c>
      <c r="AL46" s="116">
        <v>11</v>
      </c>
      <c r="AM46" s="123">
        <v>4.4386574074074092E-2</v>
      </c>
      <c r="AN46" s="141"/>
      <c r="AO46" s="157"/>
      <c r="AP46" s="9">
        <v>42</v>
      </c>
      <c r="AQ46" s="164">
        <v>1</v>
      </c>
      <c r="AR46" s="97">
        <v>9</v>
      </c>
      <c r="AS46" s="97">
        <v>4</v>
      </c>
      <c r="AT46" s="97">
        <v>5</v>
      </c>
      <c r="AU46" s="97">
        <v>2</v>
      </c>
      <c r="AV46" s="131">
        <v>0.14803240740740736</v>
      </c>
      <c r="AW46" s="14"/>
      <c r="AX46" s="17"/>
      <c r="AY46" s="14" t="s">
        <v>159</v>
      </c>
      <c r="AZ46" s="19"/>
      <c r="BA46" s="72" t="s">
        <v>181</v>
      </c>
      <c r="BB46" s="53">
        <v>7</v>
      </c>
    </row>
    <row r="47" spans="1:54" ht="12.75" customHeight="1">
      <c r="A47" s="268"/>
      <c r="B47" s="185" t="s">
        <v>184</v>
      </c>
      <c r="C47" s="32" t="s">
        <v>38</v>
      </c>
      <c r="D47" s="24" t="s">
        <v>37</v>
      </c>
      <c r="E47" s="2" t="s">
        <v>31</v>
      </c>
      <c r="F47" s="2" t="s">
        <v>32</v>
      </c>
      <c r="G47" s="6" t="s">
        <v>33</v>
      </c>
      <c r="H47" s="176">
        <v>0.44097222222222227</v>
      </c>
      <c r="I47" s="175"/>
      <c r="J47" s="150">
        <v>0</v>
      </c>
      <c r="K47" s="96">
        <v>1</v>
      </c>
      <c r="L47" s="97">
        <v>3</v>
      </c>
      <c r="M47" s="97">
        <v>3</v>
      </c>
      <c r="N47" s="97">
        <v>2</v>
      </c>
      <c r="O47" s="97">
        <v>1</v>
      </c>
      <c r="P47" s="97">
        <v>1</v>
      </c>
      <c r="Q47" s="97">
        <v>3</v>
      </c>
      <c r="R47" s="116">
        <v>14</v>
      </c>
      <c r="S47" s="123">
        <v>6.4259259259259183E-2</v>
      </c>
      <c r="T47" s="141"/>
      <c r="U47" s="150"/>
      <c r="V47" s="96">
        <v>2</v>
      </c>
      <c r="W47" s="97">
        <v>3</v>
      </c>
      <c r="X47" s="97">
        <v>2</v>
      </c>
      <c r="Y47" s="97">
        <v>2</v>
      </c>
      <c r="Z47" s="97">
        <v>0</v>
      </c>
      <c r="AA47" s="97">
        <v>0</v>
      </c>
      <c r="AB47" s="97">
        <v>3</v>
      </c>
      <c r="AC47" s="116">
        <v>12</v>
      </c>
      <c r="AD47" s="131">
        <v>5.107638888888888E-2</v>
      </c>
      <c r="AE47" s="96">
        <v>3</v>
      </c>
      <c r="AF47" s="97">
        <v>3</v>
      </c>
      <c r="AG47" s="97">
        <v>3</v>
      </c>
      <c r="AH47" s="97">
        <v>1</v>
      </c>
      <c r="AI47" s="97">
        <v>0</v>
      </c>
      <c r="AJ47" s="97">
        <v>5</v>
      </c>
      <c r="AK47" s="97">
        <v>3</v>
      </c>
      <c r="AL47" s="116">
        <v>18</v>
      </c>
      <c r="AM47" s="123">
        <v>4.4085648148148193E-2</v>
      </c>
      <c r="AN47" s="141"/>
      <c r="AO47" s="157"/>
      <c r="AP47" s="9">
        <v>44</v>
      </c>
      <c r="AQ47" s="164">
        <v>3</v>
      </c>
      <c r="AR47" s="97">
        <v>4</v>
      </c>
      <c r="AS47" s="97">
        <v>4</v>
      </c>
      <c r="AT47" s="97">
        <v>9</v>
      </c>
      <c r="AU47" s="97">
        <v>1</v>
      </c>
      <c r="AV47" s="131">
        <v>0.15942129629629626</v>
      </c>
      <c r="AW47" s="14"/>
      <c r="AX47" s="17"/>
      <c r="AY47" s="14" t="s">
        <v>159</v>
      </c>
      <c r="AZ47" s="7"/>
      <c r="BA47" s="75" t="s">
        <v>182</v>
      </c>
      <c r="BB47" s="56">
        <v>6</v>
      </c>
    </row>
    <row r="48" spans="1:54" ht="12.75" customHeight="1">
      <c r="A48" s="268"/>
      <c r="B48" s="185" t="s">
        <v>185</v>
      </c>
      <c r="C48" s="32" t="s">
        <v>46</v>
      </c>
      <c r="D48" s="24" t="s">
        <v>45</v>
      </c>
      <c r="E48" s="2" t="s">
        <v>31</v>
      </c>
      <c r="F48" s="2" t="s">
        <v>32</v>
      </c>
      <c r="G48" s="6" t="s">
        <v>11</v>
      </c>
      <c r="H48" s="176">
        <v>0.4399305555555556</v>
      </c>
      <c r="I48" s="175"/>
      <c r="J48" s="150">
        <v>0</v>
      </c>
      <c r="K48" s="96">
        <v>1</v>
      </c>
      <c r="L48" s="97">
        <v>3</v>
      </c>
      <c r="M48" s="97">
        <v>0</v>
      </c>
      <c r="N48" s="97">
        <v>3</v>
      </c>
      <c r="O48" s="97">
        <v>1</v>
      </c>
      <c r="P48" s="97">
        <v>3</v>
      </c>
      <c r="Q48" s="97">
        <v>5</v>
      </c>
      <c r="R48" s="116">
        <v>16</v>
      </c>
      <c r="S48" s="123">
        <v>5.8182870370370343E-2</v>
      </c>
      <c r="T48" s="141"/>
      <c r="U48" s="150"/>
      <c r="V48" s="96">
        <v>3</v>
      </c>
      <c r="W48" s="97">
        <v>3</v>
      </c>
      <c r="X48" s="97">
        <v>1</v>
      </c>
      <c r="Y48" s="97">
        <v>3</v>
      </c>
      <c r="Z48" s="97">
        <v>1</v>
      </c>
      <c r="AA48" s="97">
        <v>2</v>
      </c>
      <c r="AB48" s="97">
        <v>3</v>
      </c>
      <c r="AC48" s="116">
        <v>16</v>
      </c>
      <c r="AD48" s="131">
        <v>5.1840277777777721E-2</v>
      </c>
      <c r="AE48" s="104">
        <v>2</v>
      </c>
      <c r="AF48" s="105">
        <v>2</v>
      </c>
      <c r="AG48" s="105">
        <v>3</v>
      </c>
      <c r="AH48" s="105">
        <v>1</v>
      </c>
      <c r="AI48" s="105">
        <v>1</v>
      </c>
      <c r="AJ48" s="105">
        <v>3</v>
      </c>
      <c r="AK48" s="105">
        <v>3</v>
      </c>
      <c r="AL48" s="116">
        <v>15</v>
      </c>
      <c r="AM48" s="123">
        <v>4.991898148148155E-2</v>
      </c>
      <c r="AN48" s="141"/>
      <c r="AO48" s="157"/>
      <c r="AP48" s="9">
        <v>47</v>
      </c>
      <c r="AQ48" s="164">
        <v>1</v>
      </c>
      <c r="AR48" s="97">
        <v>6</v>
      </c>
      <c r="AS48" s="97">
        <v>3</v>
      </c>
      <c r="AT48" s="97">
        <v>10</v>
      </c>
      <c r="AU48" s="97">
        <v>1</v>
      </c>
      <c r="AV48" s="131">
        <v>0.15994212962962961</v>
      </c>
      <c r="AW48" s="14"/>
      <c r="AX48" s="17"/>
      <c r="AY48" s="14" t="s">
        <v>159</v>
      </c>
      <c r="AZ48" s="19" t="s">
        <v>159</v>
      </c>
      <c r="BA48" s="72" t="s">
        <v>183</v>
      </c>
      <c r="BB48" s="53">
        <v>5</v>
      </c>
    </row>
    <row r="49" spans="1:54" ht="12.75" customHeight="1">
      <c r="A49" s="268"/>
      <c r="B49" s="185" t="s">
        <v>186</v>
      </c>
      <c r="C49" s="32" t="s">
        <v>40</v>
      </c>
      <c r="D49" s="24" t="s">
        <v>39</v>
      </c>
      <c r="E49" s="2" t="s">
        <v>31</v>
      </c>
      <c r="F49" s="2" t="s">
        <v>32</v>
      </c>
      <c r="G49" s="6" t="s">
        <v>33</v>
      </c>
      <c r="H49" s="176">
        <v>0.44097222222222227</v>
      </c>
      <c r="I49" s="175"/>
      <c r="J49" s="150">
        <v>0</v>
      </c>
      <c r="K49" s="96">
        <v>3</v>
      </c>
      <c r="L49" s="97">
        <v>5</v>
      </c>
      <c r="M49" s="97">
        <v>3</v>
      </c>
      <c r="N49" s="97">
        <v>5</v>
      </c>
      <c r="O49" s="97">
        <v>1</v>
      </c>
      <c r="P49" s="97">
        <v>3</v>
      </c>
      <c r="Q49" s="97">
        <v>3</v>
      </c>
      <c r="R49" s="116">
        <v>23</v>
      </c>
      <c r="S49" s="123">
        <v>3.8078703703703642E-2</v>
      </c>
      <c r="T49" s="141"/>
      <c r="U49" s="150"/>
      <c r="V49" s="96">
        <v>2</v>
      </c>
      <c r="W49" s="97">
        <v>3</v>
      </c>
      <c r="X49" s="97">
        <v>3</v>
      </c>
      <c r="Y49" s="97">
        <v>1</v>
      </c>
      <c r="Z49" s="97">
        <v>0</v>
      </c>
      <c r="AA49" s="97">
        <v>2</v>
      </c>
      <c r="AB49" s="97">
        <v>3</v>
      </c>
      <c r="AC49" s="116">
        <v>14</v>
      </c>
      <c r="AD49" s="131">
        <v>4.9201388888888919E-2</v>
      </c>
      <c r="AE49" s="96">
        <v>1</v>
      </c>
      <c r="AF49" s="97">
        <v>5</v>
      </c>
      <c r="AG49" s="97">
        <v>2</v>
      </c>
      <c r="AH49" s="97">
        <v>2</v>
      </c>
      <c r="AI49" s="97">
        <v>0</v>
      </c>
      <c r="AJ49" s="97">
        <v>2</v>
      </c>
      <c r="AK49" s="97">
        <v>3</v>
      </c>
      <c r="AL49" s="116">
        <v>15</v>
      </c>
      <c r="AM49" s="123">
        <v>3.6967592592592635E-2</v>
      </c>
      <c r="AN49" s="141"/>
      <c r="AO49" s="157"/>
      <c r="AP49" s="9">
        <v>52</v>
      </c>
      <c r="AQ49" s="164">
        <v>2</v>
      </c>
      <c r="AR49" s="97">
        <v>3</v>
      </c>
      <c r="AS49" s="97">
        <v>5</v>
      </c>
      <c r="AT49" s="97">
        <v>8</v>
      </c>
      <c r="AU49" s="97">
        <v>3</v>
      </c>
      <c r="AV49" s="131">
        <v>0.1242476851851852</v>
      </c>
      <c r="AW49" s="14"/>
      <c r="AX49" s="17"/>
      <c r="AY49" s="14" t="s">
        <v>159</v>
      </c>
      <c r="AZ49" s="19"/>
      <c r="BA49" s="72" t="s">
        <v>184</v>
      </c>
      <c r="BB49" s="53">
        <v>4</v>
      </c>
    </row>
    <row r="50" spans="1:54" ht="12.75" customHeight="1">
      <c r="A50" s="268"/>
      <c r="B50" s="185"/>
      <c r="C50" s="32" t="s">
        <v>120</v>
      </c>
      <c r="D50" s="24" t="s">
        <v>119</v>
      </c>
      <c r="E50" s="2" t="s">
        <v>115</v>
      </c>
      <c r="F50" s="2" t="s">
        <v>18</v>
      </c>
      <c r="G50" s="6" t="s">
        <v>11</v>
      </c>
      <c r="H50" s="176"/>
      <c r="I50" s="175"/>
      <c r="J50" s="150"/>
      <c r="K50" s="96"/>
      <c r="L50" s="97"/>
      <c r="M50" s="97"/>
      <c r="N50" s="97"/>
      <c r="O50" s="97"/>
      <c r="P50" s="97"/>
      <c r="Q50" s="97"/>
      <c r="R50" s="116"/>
      <c r="S50" s="123"/>
      <c r="T50" s="141"/>
      <c r="U50" s="150"/>
      <c r="V50" s="109"/>
      <c r="W50" s="110"/>
      <c r="X50" s="110"/>
      <c r="Y50" s="110"/>
      <c r="Z50" s="110"/>
      <c r="AA50" s="110"/>
      <c r="AB50" s="110"/>
      <c r="AC50" s="116"/>
      <c r="AD50" s="131"/>
      <c r="AE50" s="109"/>
      <c r="AF50" s="110"/>
      <c r="AG50" s="110"/>
      <c r="AH50" s="110"/>
      <c r="AI50" s="110"/>
      <c r="AJ50" s="110"/>
      <c r="AK50" s="110"/>
      <c r="AL50" s="116"/>
      <c r="AM50" s="135"/>
      <c r="AN50" s="141"/>
      <c r="AO50" s="157"/>
      <c r="AP50" s="9"/>
      <c r="AQ50" s="164"/>
      <c r="AR50" s="97"/>
      <c r="AS50" s="97"/>
      <c r="AT50" s="97"/>
      <c r="AU50" s="97"/>
      <c r="AV50" s="131"/>
      <c r="AW50" s="14" t="s">
        <v>159</v>
      </c>
      <c r="AX50" s="17"/>
      <c r="AY50" s="14" t="s">
        <v>159</v>
      </c>
      <c r="AZ50" s="7"/>
      <c r="BA50" s="75"/>
      <c r="BB50" s="56"/>
    </row>
    <row r="51" spans="1:54" ht="12.75" customHeight="1">
      <c r="A51" s="268"/>
      <c r="B51" s="186"/>
      <c r="C51" s="37" t="s">
        <v>122</v>
      </c>
      <c r="D51" s="38" t="s">
        <v>121</v>
      </c>
      <c r="E51" s="39" t="s">
        <v>115</v>
      </c>
      <c r="F51" s="39" t="s">
        <v>18</v>
      </c>
      <c r="G51" s="40" t="s">
        <v>33</v>
      </c>
      <c r="H51" s="177"/>
      <c r="I51" s="175"/>
      <c r="J51" s="151"/>
      <c r="K51" s="102"/>
      <c r="L51" s="103"/>
      <c r="M51" s="103"/>
      <c r="N51" s="103"/>
      <c r="O51" s="103"/>
      <c r="P51" s="103"/>
      <c r="Q51" s="103"/>
      <c r="R51" s="117"/>
      <c r="S51" s="124"/>
      <c r="T51" s="141"/>
      <c r="U51" s="151"/>
      <c r="V51" s="102"/>
      <c r="W51" s="103"/>
      <c r="X51" s="103"/>
      <c r="Y51" s="103"/>
      <c r="Z51" s="103"/>
      <c r="AA51" s="103"/>
      <c r="AB51" s="103"/>
      <c r="AC51" s="117"/>
      <c r="AD51" s="132"/>
      <c r="AE51" s="102"/>
      <c r="AF51" s="103"/>
      <c r="AG51" s="103"/>
      <c r="AH51" s="103"/>
      <c r="AI51" s="103"/>
      <c r="AJ51" s="103"/>
      <c r="AK51" s="103"/>
      <c r="AL51" s="117"/>
      <c r="AM51" s="136"/>
      <c r="AN51" s="136"/>
      <c r="AO51" s="158"/>
      <c r="AP51" s="88"/>
      <c r="AQ51" s="165"/>
      <c r="AR51" s="99"/>
      <c r="AS51" s="99"/>
      <c r="AT51" s="99"/>
      <c r="AU51" s="99"/>
      <c r="AV51" s="132"/>
      <c r="AW51" s="42" t="s">
        <v>159</v>
      </c>
      <c r="AX51" s="41"/>
      <c r="AY51" s="42" t="s">
        <v>159</v>
      </c>
      <c r="AZ51" s="83"/>
      <c r="BA51" s="80"/>
      <c r="BB51" s="61"/>
    </row>
    <row r="52" spans="1:54" ht="12.75" customHeight="1">
      <c r="A52" s="265" t="s">
        <v>26</v>
      </c>
      <c r="B52" s="187" t="s">
        <v>173</v>
      </c>
      <c r="C52" s="31" t="s">
        <v>106</v>
      </c>
      <c r="D52" s="21" t="s">
        <v>105</v>
      </c>
      <c r="E52" s="22" t="s">
        <v>68</v>
      </c>
      <c r="F52" s="22" t="s">
        <v>69</v>
      </c>
      <c r="G52" s="29" t="s">
        <v>33</v>
      </c>
      <c r="H52" s="178">
        <v>0.43055555555555558</v>
      </c>
      <c r="I52" s="179"/>
      <c r="J52" s="152">
        <v>0</v>
      </c>
      <c r="K52" s="100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1</v>
      </c>
      <c r="Q52" s="101">
        <v>5</v>
      </c>
      <c r="R52" s="118">
        <v>6</v>
      </c>
      <c r="S52" s="125">
        <v>5.2418981481481441E-2</v>
      </c>
      <c r="T52" s="142"/>
      <c r="U52" s="152"/>
      <c r="V52" s="111">
        <v>0</v>
      </c>
      <c r="W52" s="112">
        <v>1</v>
      </c>
      <c r="X52" s="112">
        <v>3</v>
      </c>
      <c r="Y52" s="112">
        <v>0</v>
      </c>
      <c r="Z52" s="112">
        <v>0</v>
      </c>
      <c r="AA52" s="112">
        <v>2</v>
      </c>
      <c r="AB52" s="112">
        <v>3</v>
      </c>
      <c r="AC52" s="118">
        <v>9</v>
      </c>
      <c r="AD52" s="133">
        <v>6.0428240740740768E-2</v>
      </c>
      <c r="AE52" s="111">
        <v>1</v>
      </c>
      <c r="AF52" s="112">
        <v>0</v>
      </c>
      <c r="AG52" s="112">
        <v>0</v>
      </c>
      <c r="AH52" s="112">
        <v>0</v>
      </c>
      <c r="AI52" s="112">
        <v>0</v>
      </c>
      <c r="AJ52" s="112">
        <v>3</v>
      </c>
      <c r="AK52" s="112">
        <v>2</v>
      </c>
      <c r="AL52" s="118">
        <v>6</v>
      </c>
      <c r="AM52" s="137">
        <v>3.8078703703703698E-2</v>
      </c>
      <c r="AN52" s="142"/>
      <c r="AO52" s="159"/>
      <c r="AP52" s="89">
        <v>21</v>
      </c>
      <c r="AQ52" s="193">
        <v>12</v>
      </c>
      <c r="AR52" s="101">
        <v>3</v>
      </c>
      <c r="AS52" s="101">
        <v>2</v>
      </c>
      <c r="AT52" s="101">
        <v>3</v>
      </c>
      <c r="AU52" s="101">
        <v>1</v>
      </c>
      <c r="AV52" s="133">
        <v>0.15092592592592591</v>
      </c>
      <c r="AW52" s="27"/>
      <c r="AX52" s="23"/>
      <c r="AY52" s="27"/>
      <c r="AZ52" s="28"/>
      <c r="BA52" s="81"/>
      <c r="BB52" s="62"/>
    </row>
    <row r="53" spans="1:54" ht="12.75" customHeight="1">
      <c r="A53" s="266"/>
      <c r="B53" s="185" t="s">
        <v>174</v>
      </c>
      <c r="C53" s="32" t="s">
        <v>60</v>
      </c>
      <c r="D53" s="24" t="s">
        <v>59</v>
      </c>
      <c r="E53" s="2" t="s">
        <v>31</v>
      </c>
      <c r="F53" s="2" t="s">
        <v>32</v>
      </c>
      <c r="G53" s="6" t="s">
        <v>4</v>
      </c>
      <c r="H53" s="176">
        <v>0.43159722222222224</v>
      </c>
      <c r="I53" s="175"/>
      <c r="J53" s="150">
        <v>0</v>
      </c>
      <c r="K53" s="104">
        <v>0</v>
      </c>
      <c r="L53" s="105">
        <v>0</v>
      </c>
      <c r="M53" s="105">
        <v>5</v>
      </c>
      <c r="N53" s="105">
        <v>1</v>
      </c>
      <c r="O53" s="105">
        <v>2</v>
      </c>
      <c r="P53" s="105">
        <v>0</v>
      </c>
      <c r="Q53" s="105">
        <v>3</v>
      </c>
      <c r="R53" s="116">
        <v>11</v>
      </c>
      <c r="S53" s="123">
        <v>3.3113425925925921E-2</v>
      </c>
      <c r="T53" s="141"/>
      <c r="U53" s="150"/>
      <c r="V53" s="104">
        <v>0</v>
      </c>
      <c r="W53" s="105">
        <v>1</v>
      </c>
      <c r="X53" s="105">
        <v>0</v>
      </c>
      <c r="Y53" s="105">
        <v>0</v>
      </c>
      <c r="Z53" s="105">
        <v>0</v>
      </c>
      <c r="AA53" s="105">
        <v>1</v>
      </c>
      <c r="AB53" s="105">
        <v>3</v>
      </c>
      <c r="AC53" s="116">
        <v>5</v>
      </c>
      <c r="AD53" s="131">
        <v>5.591435185185184E-2</v>
      </c>
      <c r="AE53" s="104">
        <v>1</v>
      </c>
      <c r="AF53" s="105">
        <v>1</v>
      </c>
      <c r="AG53" s="105">
        <v>0</v>
      </c>
      <c r="AH53" s="105">
        <v>0</v>
      </c>
      <c r="AI53" s="105">
        <v>0</v>
      </c>
      <c r="AJ53" s="105">
        <v>0</v>
      </c>
      <c r="AK53" s="105">
        <v>3</v>
      </c>
      <c r="AL53" s="116">
        <v>5</v>
      </c>
      <c r="AM53" s="138">
        <v>4.5196759259259256E-2</v>
      </c>
      <c r="AN53" s="141"/>
      <c r="AO53" s="157"/>
      <c r="AP53" s="9">
        <v>21</v>
      </c>
      <c r="AQ53" s="191">
        <v>11</v>
      </c>
      <c r="AR53" s="97">
        <v>5</v>
      </c>
      <c r="AS53" s="97">
        <v>1</v>
      </c>
      <c r="AT53" s="97">
        <v>3</v>
      </c>
      <c r="AU53" s="97">
        <v>1</v>
      </c>
      <c r="AV53" s="131">
        <v>0.13422453703703702</v>
      </c>
      <c r="AW53" s="14"/>
      <c r="AX53" s="17"/>
      <c r="AY53" s="14" t="s">
        <v>159</v>
      </c>
      <c r="AZ53" s="7"/>
      <c r="BA53" s="75" t="s">
        <v>173</v>
      </c>
      <c r="BB53" s="56">
        <v>20</v>
      </c>
    </row>
    <row r="54" spans="1:54" ht="12.75" customHeight="1">
      <c r="A54" s="266"/>
      <c r="B54" s="185" t="s">
        <v>175</v>
      </c>
      <c r="C54" s="32" t="s">
        <v>44</v>
      </c>
      <c r="D54" s="24" t="s">
        <v>43</v>
      </c>
      <c r="E54" s="2" t="s">
        <v>31</v>
      </c>
      <c r="F54" s="2" t="s">
        <v>32</v>
      </c>
      <c r="G54" s="6" t="s">
        <v>11</v>
      </c>
      <c r="H54" s="176">
        <v>0.43263888888888891</v>
      </c>
      <c r="I54" s="175"/>
      <c r="J54" s="150">
        <v>0</v>
      </c>
      <c r="K54" s="96">
        <v>1</v>
      </c>
      <c r="L54" s="97">
        <v>3</v>
      </c>
      <c r="M54" s="97">
        <v>0</v>
      </c>
      <c r="N54" s="97">
        <v>1</v>
      </c>
      <c r="O54" s="97">
        <v>1</v>
      </c>
      <c r="P54" s="97">
        <v>1</v>
      </c>
      <c r="Q54" s="97">
        <v>3</v>
      </c>
      <c r="R54" s="116">
        <v>10</v>
      </c>
      <c r="S54" s="123">
        <v>3.1770833333333304E-2</v>
      </c>
      <c r="T54" s="141"/>
      <c r="U54" s="150"/>
      <c r="V54" s="96">
        <v>0</v>
      </c>
      <c r="W54" s="97">
        <v>1</v>
      </c>
      <c r="X54" s="97">
        <v>1</v>
      </c>
      <c r="Y54" s="97">
        <v>0</v>
      </c>
      <c r="Z54" s="97">
        <v>1</v>
      </c>
      <c r="AA54" s="97">
        <v>1</v>
      </c>
      <c r="AB54" s="97">
        <v>3</v>
      </c>
      <c r="AC54" s="116">
        <v>7</v>
      </c>
      <c r="AD54" s="131">
        <v>5.6817129629629592E-2</v>
      </c>
      <c r="AE54" s="96">
        <v>0</v>
      </c>
      <c r="AF54" s="97">
        <v>1</v>
      </c>
      <c r="AG54" s="97">
        <v>3</v>
      </c>
      <c r="AH54" s="97">
        <v>0</v>
      </c>
      <c r="AI54" s="97">
        <v>1</v>
      </c>
      <c r="AJ54" s="97">
        <v>0</v>
      </c>
      <c r="AK54" s="97">
        <v>5</v>
      </c>
      <c r="AL54" s="116">
        <v>10</v>
      </c>
      <c r="AM54" s="123">
        <v>4.484953703703709E-2</v>
      </c>
      <c r="AN54" s="141"/>
      <c r="AO54" s="157"/>
      <c r="AP54" s="9">
        <v>27</v>
      </c>
      <c r="AQ54" s="164">
        <v>6</v>
      </c>
      <c r="AR54" s="97">
        <v>10</v>
      </c>
      <c r="AS54" s="97">
        <v>0</v>
      </c>
      <c r="AT54" s="97">
        <v>4</v>
      </c>
      <c r="AU54" s="97">
        <v>1</v>
      </c>
      <c r="AV54" s="131">
        <v>0.13343749999999999</v>
      </c>
      <c r="AW54" s="14"/>
      <c r="AX54" s="17"/>
      <c r="AY54" s="14" t="s">
        <v>159</v>
      </c>
      <c r="AZ54" s="7"/>
      <c r="BA54" s="75" t="s">
        <v>174</v>
      </c>
      <c r="BB54" s="56">
        <v>17</v>
      </c>
    </row>
    <row r="55" spans="1:54" ht="12.75" customHeight="1">
      <c r="A55" s="266"/>
      <c r="B55" s="185" t="s">
        <v>176</v>
      </c>
      <c r="C55" s="32" t="s">
        <v>28</v>
      </c>
      <c r="D55" s="24" t="s">
        <v>27</v>
      </c>
      <c r="E55" s="2" t="s">
        <v>23</v>
      </c>
      <c r="F55" s="2" t="s">
        <v>24</v>
      </c>
      <c r="G55" s="6" t="s">
        <v>11</v>
      </c>
      <c r="H55" s="176">
        <v>0.43368055555555557</v>
      </c>
      <c r="I55" s="175"/>
      <c r="J55" s="150">
        <v>0</v>
      </c>
      <c r="K55" s="96">
        <v>2</v>
      </c>
      <c r="L55" s="97">
        <v>1</v>
      </c>
      <c r="M55" s="97">
        <v>0</v>
      </c>
      <c r="N55" s="97">
        <v>1</v>
      </c>
      <c r="O55" s="97">
        <v>1</v>
      </c>
      <c r="P55" s="97">
        <v>1</v>
      </c>
      <c r="Q55" s="97">
        <v>5</v>
      </c>
      <c r="R55" s="116">
        <v>11</v>
      </c>
      <c r="S55" s="123">
        <v>6.1296296296296293E-2</v>
      </c>
      <c r="T55" s="141"/>
      <c r="U55" s="150"/>
      <c r="V55" s="96">
        <v>2</v>
      </c>
      <c r="W55" s="97">
        <v>3</v>
      </c>
      <c r="X55" s="97">
        <v>3</v>
      </c>
      <c r="Y55" s="97">
        <v>1</v>
      </c>
      <c r="Z55" s="97">
        <v>0</v>
      </c>
      <c r="AA55" s="97">
        <v>5</v>
      </c>
      <c r="AB55" s="97">
        <v>1</v>
      </c>
      <c r="AC55" s="116">
        <v>15</v>
      </c>
      <c r="AD55" s="131">
        <v>5.0057870370370405E-2</v>
      </c>
      <c r="AE55" s="96">
        <v>1</v>
      </c>
      <c r="AF55" s="97">
        <v>3</v>
      </c>
      <c r="AG55" s="97">
        <v>3</v>
      </c>
      <c r="AH55" s="97">
        <v>0</v>
      </c>
      <c r="AI55" s="97">
        <v>0</v>
      </c>
      <c r="AJ55" s="97">
        <v>1</v>
      </c>
      <c r="AK55" s="97">
        <v>3</v>
      </c>
      <c r="AL55" s="116">
        <v>11</v>
      </c>
      <c r="AM55" s="123">
        <v>5.1215277777777679E-2</v>
      </c>
      <c r="AN55" s="141"/>
      <c r="AO55" s="157"/>
      <c r="AP55" s="9">
        <v>37</v>
      </c>
      <c r="AQ55" s="164">
        <v>4</v>
      </c>
      <c r="AR55" s="97">
        <v>8</v>
      </c>
      <c r="AS55" s="97">
        <v>2</v>
      </c>
      <c r="AT55" s="97">
        <v>5</v>
      </c>
      <c r="AU55" s="97">
        <v>2</v>
      </c>
      <c r="AV55" s="131">
        <v>0.16256944444444438</v>
      </c>
      <c r="AW55" s="14"/>
      <c r="AX55" s="17"/>
      <c r="AY55" s="14" t="s">
        <v>159</v>
      </c>
      <c r="AZ55" s="7"/>
      <c r="BA55" s="75" t="s">
        <v>175</v>
      </c>
      <c r="BB55" s="56">
        <v>15</v>
      </c>
    </row>
    <row r="56" spans="1:54" ht="12.75" customHeight="1">
      <c r="A56" s="266"/>
      <c r="B56" s="185" t="s">
        <v>177</v>
      </c>
      <c r="C56" s="32" t="s">
        <v>118</v>
      </c>
      <c r="D56" s="24" t="s">
        <v>117</v>
      </c>
      <c r="E56" s="2" t="s">
        <v>115</v>
      </c>
      <c r="F56" s="2" t="s">
        <v>18</v>
      </c>
      <c r="G56" s="6" t="s">
        <v>33</v>
      </c>
      <c r="H56" s="176">
        <v>0.43055555555555558</v>
      </c>
      <c r="I56" s="175"/>
      <c r="J56" s="150">
        <v>0</v>
      </c>
      <c r="K56" s="96">
        <v>0</v>
      </c>
      <c r="L56" s="97">
        <v>1</v>
      </c>
      <c r="M56" s="97">
        <v>0</v>
      </c>
      <c r="N56" s="97">
        <v>0</v>
      </c>
      <c r="O56" s="97">
        <v>0</v>
      </c>
      <c r="P56" s="97">
        <v>1</v>
      </c>
      <c r="Q56" s="97">
        <v>5</v>
      </c>
      <c r="R56" s="116">
        <v>7</v>
      </c>
      <c r="S56" s="123">
        <v>8.0428240740740731E-2</v>
      </c>
      <c r="T56" s="141"/>
      <c r="U56" s="150"/>
      <c r="V56" s="96">
        <v>1</v>
      </c>
      <c r="W56" s="97">
        <v>0</v>
      </c>
      <c r="X56" s="97">
        <v>1</v>
      </c>
      <c r="Y56" s="97">
        <v>1</v>
      </c>
      <c r="Z56" s="97">
        <v>5</v>
      </c>
      <c r="AA56" s="97">
        <v>3</v>
      </c>
      <c r="AB56" s="97">
        <v>5</v>
      </c>
      <c r="AC56" s="116">
        <v>16</v>
      </c>
      <c r="AD56" s="131">
        <v>4.8738425925925921E-2</v>
      </c>
      <c r="AE56" s="96">
        <v>0</v>
      </c>
      <c r="AF56" s="97">
        <v>0</v>
      </c>
      <c r="AG56" s="97">
        <v>1</v>
      </c>
      <c r="AH56" s="97">
        <v>0</v>
      </c>
      <c r="AI56" s="97">
        <v>3</v>
      </c>
      <c r="AJ56" s="97">
        <v>1</v>
      </c>
      <c r="AK56" s="97">
        <v>5</v>
      </c>
      <c r="AL56" s="116">
        <v>10</v>
      </c>
      <c r="AM56" s="123">
        <v>4.4189814814814765E-2</v>
      </c>
      <c r="AN56" s="138">
        <v>6.6898148148147873E-3</v>
      </c>
      <c r="AO56" s="157">
        <v>9</v>
      </c>
      <c r="AP56" s="9">
        <v>42</v>
      </c>
      <c r="AQ56" s="164">
        <v>8</v>
      </c>
      <c r="AR56" s="97">
        <v>7</v>
      </c>
      <c r="AS56" s="97">
        <v>0</v>
      </c>
      <c r="AT56" s="97">
        <v>2</v>
      </c>
      <c r="AU56" s="97">
        <v>4</v>
      </c>
      <c r="AV56" s="131">
        <v>0.17335648148148142</v>
      </c>
      <c r="AW56" s="14"/>
      <c r="AX56" s="17"/>
      <c r="AY56" s="14" t="s">
        <v>159</v>
      </c>
      <c r="AZ56" s="7"/>
      <c r="BA56" s="75" t="s">
        <v>176</v>
      </c>
      <c r="BB56" s="56">
        <v>13</v>
      </c>
    </row>
    <row r="57" spans="1:54" ht="12.75" customHeight="1">
      <c r="A57" s="266"/>
      <c r="B57" s="185" t="s">
        <v>178</v>
      </c>
      <c r="C57" s="32" t="s">
        <v>36</v>
      </c>
      <c r="D57" s="24" t="s">
        <v>35</v>
      </c>
      <c r="E57" s="2" t="s">
        <v>31</v>
      </c>
      <c r="F57" s="2" t="s">
        <v>32</v>
      </c>
      <c r="G57" s="6" t="s">
        <v>33</v>
      </c>
      <c r="H57" s="176">
        <v>0.43263888888888891</v>
      </c>
      <c r="I57" s="175"/>
      <c r="J57" s="150">
        <v>0</v>
      </c>
      <c r="K57" s="96">
        <v>1</v>
      </c>
      <c r="L57" s="97">
        <v>5</v>
      </c>
      <c r="M57" s="97">
        <v>3</v>
      </c>
      <c r="N57" s="97">
        <v>2</v>
      </c>
      <c r="O57" s="97">
        <v>2</v>
      </c>
      <c r="P57" s="97">
        <v>1</v>
      </c>
      <c r="Q57" s="97">
        <v>5</v>
      </c>
      <c r="R57" s="116">
        <v>19</v>
      </c>
      <c r="S57" s="123">
        <v>3.2511574074074068E-2</v>
      </c>
      <c r="T57" s="141"/>
      <c r="U57" s="150"/>
      <c r="V57" s="96">
        <v>0</v>
      </c>
      <c r="W57" s="97">
        <v>2</v>
      </c>
      <c r="X57" s="97">
        <v>5</v>
      </c>
      <c r="Y57" s="97">
        <v>1</v>
      </c>
      <c r="Z57" s="97">
        <v>1</v>
      </c>
      <c r="AA57" s="97">
        <v>0</v>
      </c>
      <c r="AB57" s="97">
        <v>3</v>
      </c>
      <c r="AC57" s="116">
        <v>12</v>
      </c>
      <c r="AD57" s="131">
        <v>5.2962962962962934E-2</v>
      </c>
      <c r="AE57" s="96">
        <v>0</v>
      </c>
      <c r="AF57" s="97">
        <v>2</v>
      </c>
      <c r="AG57" s="97">
        <v>3</v>
      </c>
      <c r="AH57" s="97">
        <v>1</v>
      </c>
      <c r="AI57" s="97">
        <v>0</v>
      </c>
      <c r="AJ57" s="97">
        <v>5</v>
      </c>
      <c r="AK57" s="97">
        <v>5</v>
      </c>
      <c r="AL57" s="116">
        <v>16</v>
      </c>
      <c r="AM57" s="123">
        <v>4.2210648148148122E-2</v>
      </c>
      <c r="AN57" s="141"/>
      <c r="AO57" s="157"/>
      <c r="AP57" s="9">
        <v>47</v>
      </c>
      <c r="AQ57" s="164">
        <v>4</v>
      </c>
      <c r="AR57" s="97">
        <v>5</v>
      </c>
      <c r="AS57" s="97">
        <v>4</v>
      </c>
      <c r="AT57" s="97">
        <v>3</v>
      </c>
      <c r="AU57" s="97">
        <v>5</v>
      </c>
      <c r="AV57" s="131">
        <v>0.12768518518518512</v>
      </c>
      <c r="AW57" s="14"/>
      <c r="AX57" s="17"/>
      <c r="AY57" s="14" t="s">
        <v>159</v>
      </c>
      <c r="AZ57" s="7"/>
      <c r="BA57" s="75" t="s">
        <v>177</v>
      </c>
      <c r="BB57" s="56">
        <v>11</v>
      </c>
    </row>
    <row r="58" spans="1:54" ht="12.75" customHeight="1" thickBot="1">
      <c r="A58" s="267"/>
      <c r="B58" s="188" t="s">
        <v>179</v>
      </c>
      <c r="C58" s="63" t="s">
        <v>64</v>
      </c>
      <c r="D58" s="64" t="s">
        <v>63</v>
      </c>
      <c r="E58" s="65" t="s">
        <v>31</v>
      </c>
      <c r="F58" s="65" t="s">
        <v>32</v>
      </c>
      <c r="G58" s="66" t="s">
        <v>54</v>
      </c>
      <c r="H58" s="180">
        <v>0.43159722222222224</v>
      </c>
      <c r="I58" s="181"/>
      <c r="J58" s="153">
        <v>0</v>
      </c>
      <c r="K58" s="106">
        <v>5</v>
      </c>
      <c r="L58" s="107">
        <v>3</v>
      </c>
      <c r="M58" s="107">
        <v>5</v>
      </c>
      <c r="N58" s="107">
        <v>5</v>
      </c>
      <c r="O58" s="107">
        <v>3</v>
      </c>
      <c r="P58" s="107">
        <v>5</v>
      </c>
      <c r="Q58" s="107">
        <v>5</v>
      </c>
      <c r="R58" s="119">
        <v>31</v>
      </c>
      <c r="S58" s="126">
        <v>6.0266203703703669E-2</v>
      </c>
      <c r="T58" s="143"/>
      <c r="U58" s="153"/>
      <c r="V58" s="106">
        <v>0</v>
      </c>
      <c r="W58" s="107">
        <v>3</v>
      </c>
      <c r="X58" s="107">
        <v>5</v>
      </c>
      <c r="Y58" s="107">
        <v>1</v>
      </c>
      <c r="Z58" s="107">
        <v>1</v>
      </c>
      <c r="AA58" s="107">
        <v>5</v>
      </c>
      <c r="AB58" s="107">
        <v>5</v>
      </c>
      <c r="AC58" s="119">
        <v>20</v>
      </c>
      <c r="AD58" s="134">
        <v>5.3055555555555522E-2</v>
      </c>
      <c r="AE58" s="106">
        <v>1</v>
      </c>
      <c r="AF58" s="107">
        <v>5</v>
      </c>
      <c r="AG58" s="107">
        <v>3</v>
      </c>
      <c r="AH58" s="107">
        <v>2</v>
      </c>
      <c r="AI58" s="107">
        <v>0</v>
      </c>
      <c r="AJ58" s="107">
        <v>3</v>
      </c>
      <c r="AK58" s="107">
        <v>5</v>
      </c>
      <c r="AL58" s="119">
        <v>19</v>
      </c>
      <c r="AM58" s="126">
        <v>4.717592592592601E-2</v>
      </c>
      <c r="AN58" s="143"/>
      <c r="AO58" s="160"/>
      <c r="AP58" s="10">
        <v>70</v>
      </c>
      <c r="AQ58" s="167">
        <v>2</v>
      </c>
      <c r="AR58" s="107">
        <v>3</v>
      </c>
      <c r="AS58" s="107">
        <v>1</v>
      </c>
      <c r="AT58" s="107">
        <v>5</v>
      </c>
      <c r="AU58" s="107">
        <v>10</v>
      </c>
      <c r="AV58" s="134">
        <v>0.1604976851851852</v>
      </c>
      <c r="AW58" s="68"/>
      <c r="AX58" s="67"/>
      <c r="AY58" s="68" t="s">
        <v>159</v>
      </c>
      <c r="AZ58" s="84"/>
      <c r="BA58" s="82" t="s">
        <v>178</v>
      </c>
      <c r="BB58" s="69">
        <v>10</v>
      </c>
    </row>
    <row r="59" spans="1:54" ht="12.75" customHeight="1">
      <c r="A59" s="217"/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3" t="s">
        <v>194</v>
      </c>
      <c r="AS59" s="213"/>
      <c r="AT59" s="213"/>
      <c r="AU59" s="213"/>
      <c r="AV59" s="213"/>
      <c r="AW59" s="213"/>
      <c r="AX59" s="213"/>
      <c r="AY59" s="213"/>
      <c r="AZ59" s="213"/>
      <c r="BA59" s="213"/>
      <c r="BB59" s="214"/>
    </row>
    <row r="60" spans="1:54" ht="12.75" customHeight="1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6"/>
    </row>
    <row r="61" spans="1:54" ht="12.75" customHeight="1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6"/>
    </row>
    <row r="62" spans="1:54" ht="12.75" customHeight="1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6"/>
    </row>
    <row r="63" spans="1:54" ht="12.75" customHeight="1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6"/>
    </row>
    <row r="64" spans="1:54" ht="12.75" customHeight="1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0"/>
      <c r="AK64" s="220"/>
      <c r="AL64" s="220"/>
      <c r="AM64" s="220"/>
      <c r="AN64" s="220"/>
      <c r="AO64" s="220"/>
      <c r="AP64" s="220"/>
      <c r="AQ64" s="220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6"/>
    </row>
    <row r="65" spans="1:54" ht="12.75" customHeight="1" thickBot="1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6"/>
    </row>
    <row r="66" spans="1:54" ht="20.25" customHeight="1" thickBot="1">
      <c r="A66" s="207" t="s">
        <v>195</v>
      </c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9"/>
    </row>
    <row r="67" spans="1:54" ht="12.75" customHeight="1">
      <c r="A67" s="194"/>
      <c r="B67" s="195"/>
      <c r="C67" s="194"/>
      <c r="D67" s="196"/>
      <c r="E67" s="194"/>
      <c r="F67" s="194"/>
      <c r="G67" s="194"/>
      <c r="H67" s="197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7"/>
      <c r="T67" s="197"/>
      <c r="U67" s="198"/>
      <c r="V67" s="198"/>
      <c r="W67" s="198"/>
      <c r="X67" s="198"/>
      <c r="Y67" s="198"/>
      <c r="Z67" s="198"/>
      <c r="AA67" s="198"/>
      <c r="AB67" s="198"/>
      <c r="AC67" s="198"/>
      <c r="AD67" s="197"/>
      <c r="AE67" s="198"/>
      <c r="AF67" s="198"/>
      <c r="AG67" s="198"/>
      <c r="AH67" s="198"/>
      <c r="AI67" s="198"/>
      <c r="AJ67" s="198"/>
      <c r="AK67" s="198"/>
      <c r="AL67" s="198"/>
      <c r="AM67" s="197"/>
      <c r="AN67" s="197"/>
      <c r="AO67" s="198"/>
      <c r="AP67" s="194"/>
      <c r="AQ67" s="198"/>
      <c r="AR67" s="198"/>
      <c r="AS67" s="198"/>
      <c r="AT67" s="198"/>
      <c r="AU67" s="198"/>
      <c r="AV67" s="197"/>
      <c r="AW67" s="194"/>
      <c r="AX67" s="194"/>
      <c r="AY67" s="194"/>
      <c r="AZ67" s="194"/>
      <c r="BA67" s="194"/>
      <c r="BB67" s="194"/>
    </row>
  </sheetData>
  <sortState ref="A6:BD57">
    <sortCondition ref="A6:A57"/>
    <sortCondition ref="B6:B57"/>
  </sortState>
  <mergeCells count="71">
    <mergeCell ref="AW3:AW6"/>
    <mergeCell ref="A7:A8"/>
    <mergeCell ref="A9:A18"/>
    <mergeCell ref="A52:A58"/>
    <mergeCell ref="A36:A51"/>
    <mergeCell ref="A19:A35"/>
    <mergeCell ref="A2:A6"/>
    <mergeCell ref="AR3:AR6"/>
    <mergeCell ref="AS3:AS6"/>
    <mergeCell ref="AT3:AT6"/>
    <mergeCell ref="AU3:AU6"/>
    <mergeCell ref="F3:F6"/>
    <mergeCell ref="G3:G6"/>
    <mergeCell ref="AE2:AO2"/>
    <mergeCell ref="AQ2:AV2"/>
    <mergeCell ref="AX3:AX6"/>
    <mergeCell ref="AY3:AY6"/>
    <mergeCell ref="AY2:BB2"/>
    <mergeCell ref="BA3:BA6"/>
    <mergeCell ref="BB3:BB6"/>
    <mergeCell ref="AZ3:AZ6"/>
    <mergeCell ref="AQ3:AQ6"/>
    <mergeCell ref="AK3:AK6"/>
    <mergeCell ref="AL3:AL6"/>
    <mergeCell ref="AM3:AM6"/>
    <mergeCell ref="AN3:AN6"/>
    <mergeCell ref="AO3:AO6"/>
    <mergeCell ref="AP3:AP6"/>
    <mergeCell ref="AJ3:AJ6"/>
    <mergeCell ref="AB3:AB6"/>
    <mergeCell ref="AC3:AC6"/>
    <mergeCell ref="AD3:AD6"/>
    <mergeCell ref="V2:AD2"/>
    <mergeCell ref="V3:V6"/>
    <mergeCell ref="W3:W6"/>
    <mergeCell ref="X3:X6"/>
    <mergeCell ref="Y3:Y6"/>
    <mergeCell ref="Z3:Z6"/>
    <mergeCell ref="AA3:AA6"/>
    <mergeCell ref="AE3:AE6"/>
    <mergeCell ref="AF3:AF6"/>
    <mergeCell ref="AG3:AG6"/>
    <mergeCell ref="AH3:AH6"/>
    <mergeCell ref="AI3:AI6"/>
    <mergeCell ref="K2:U2"/>
    <mergeCell ref="R3:R6"/>
    <mergeCell ref="S3:S6"/>
    <mergeCell ref="T3:T6"/>
    <mergeCell ref="U3:U6"/>
    <mergeCell ref="K3:K6"/>
    <mergeCell ref="L3:L6"/>
    <mergeCell ref="M3:M6"/>
    <mergeCell ref="N3:N6"/>
    <mergeCell ref="O3:O6"/>
    <mergeCell ref="P3:P6"/>
    <mergeCell ref="A66:BB66"/>
    <mergeCell ref="H1:Y1"/>
    <mergeCell ref="AN1:AV1"/>
    <mergeCell ref="Z1:AM1"/>
    <mergeCell ref="AR59:BB65"/>
    <mergeCell ref="A59:AQ65"/>
    <mergeCell ref="H2:J2"/>
    <mergeCell ref="H3:H6"/>
    <mergeCell ref="I3:I6"/>
    <mergeCell ref="J3:J6"/>
    <mergeCell ref="B3:B6"/>
    <mergeCell ref="D3:D6"/>
    <mergeCell ref="E3:E6"/>
    <mergeCell ref="C3:C6"/>
    <mergeCell ref="B2:G2"/>
    <mergeCell ref="Q3:Q6"/>
  </mergeCells>
  <hyperlinks>
    <hyperlink ref="A66" r:id="rId1"/>
  </hyperlinks>
  <printOptions horizontalCentered="1" verticalCentered="1"/>
  <pageMargins left="0.31496062992125984" right="0.31496062992125984" top="0.35433070866141736" bottom="0.35433070866141736" header="0" footer="0"/>
  <pageSetup paperSize="9" scale="54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4"/>
  <sheetViews>
    <sheetView workbookViewId="0">
      <selection activeCell="A49" sqref="A49:S54"/>
    </sheetView>
  </sheetViews>
  <sheetFormatPr baseColWidth="10" defaultRowHeight="14.4"/>
  <cols>
    <col min="1" max="1" width="4.6640625" customWidth="1"/>
    <col min="2" max="2" width="3.6640625" style="398" customWidth="1"/>
    <col min="3" max="3" width="4.5546875" style="398" customWidth="1"/>
    <col min="4" max="4" width="26.88671875" customWidth="1"/>
    <col min="6" max="6" width="30.33203125" customWidth="1"/>
    <col min="7" max="13" width="3.6640625" customWidth="1"/>
    <col min="14" max="19" width="3.33203125" customWidth="1"/>
    <col min="20" max="20" width="11.44140625" customWidth="1"/>
  </cols>
  <sheetData>
    <row r="1" spans="1:19">
      <c r="A1" s="272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4"/>
    </row>
    <row r="2" spans="1:19" ht="17.25" customHeight="1">
      <c r="A2" s="275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7"/>
    </row>
    <row r="3" spans="1:19" ht="81" customHeight="1" thickBot="1">
      <c r="A3" s="278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80"/>
    </row>
    <row r="4" spans="1:19" ht="23.25" customHeight="1" thickBot="1">
      <c r="A4" s="281" t="s">
        <v>197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3"/>
    </row>
    <row r="5" spans="1:19" ht="16.5" customHeight="1" thickBot="1">
      <c r="A5" s="284" t="s">
        <v>198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6"/>
      <c r="N5" s="287" t="s">
        <v>199</v>
      </c>
      <c r="O5" s="288"/>
      <c r="P5" s="288"/>
      <c r="Q5" s="288"/>
      <c r="R5" s="288"/>
      <c r="S5" s="289"/>
    </row>
    <row r="6" spans="1:19" ht="96.6" thickBot="1">
      <c r="A6" s="290" t="s">
        <v>134</v>
      </c>
      <c r="B6" s="291" t="s">
        <v>160</v>
      </c>
      <c r="C6" s="291" t="s">
        <v>138</v>
      </c>
      <c r="D6" s="292" t="s">
        <v>135</v>
      </c>
      <c r="E6" s="292" t="s">
        <v>169</v>
      </c>
      <c r="F6" s="292" t="s">
        <v>200</v>
      </c>
      <c r="G6" s="293" t="s">
        <v>201</v>
      </c>
      <c r="H6" s="294" t="s">
        <v>202</v>
      </c>
      <c r="I6" s="295" t="s">
        <v>203</v>
      </c>
      <c r="J6" s="294" t="s">
        <v>204</v>
      </c>
      <c r="K6" s="295" t="s">
        <v>205</v>
      </c>
      <c r="L6" s="296" t="s">
        <v>206</v>
      </c>
      <c r="M6" s="297" t="s">
        <v>155</v>
      </c>
      <c r="N6" s="298" t="s">
        <v>207</v>
      </c>
      <c r="O6" s="299" t="s">
        <v>208</v>
      </c>
      <c r="P6" s="299" t="s">
        <v>209</v>
      </c>
      <c r="Q6" s="299" t="s">
        <v>210</v>
      </c>
      <c r="R6" s="299" t="s">
        <v>211</v>
      </c>
      <c r="S6" s="300" t="s">
        <v>212</v>
      </c>
    </row>
    <row r="7" spans="1:19" ht="15" customHeight="1">
      <c r="A7" s="301" t="s">
        <v>98</v>
      </c>
      <c r="B7" s="302" t="s">
        <v>173</v>
      </c>
      <c r="C7" s="303">
        <v>161</v>
      </c>
      <c r="D7" s="304" t="s">
        <v>213</v>
      </c>
      <c r="E7" s="305" t="s">
        <v>214</v>
      </c>
      <c r="F7" s="305" t="s">
        <v>215</v>
      </c>
      <c r="G7" s="305">
        <v>20</v>
      </c>
      <c r="H7" s="306">
        <v>20</v>
      </c>
      <c r="I7" s="305"/>
      <c r="J7" s="306"/>
      <c r="K7" s="305"/>
      <c r="L7" s="307"/>
      <c r="M7" s="308">
        <f t="shared" ref="M7:M47" si="0">SUM(G7:L7)</f>
        <v>40</v>
      </c>
      <c r="N7" s="309">
        <f t="shared" ref="N7:N47" si="1">COUNTIF($G7:$L7,"20")</f>
        <v>2</v>
      </c>
      <c r="O7" s="310">
        <f t="shared" ref="O7:O47" si="2">COUNTIF($G7:$L7,"17")</f>
        <v>0</v>
      </c>
      <c r="P7" s="310">
        <f t="shared" ref="P7:P47" si="3">COUNTIF($G7:$L7,"15")</f>
        <v>0</v>
      </c>
      <c r="Q7" s="310">
        <f t="shared" ref="Q7:Q47" si="4">COUNTIF($G7:$L7,"13")</f>
        <v>0</v>
      </c>
      <c r="R7" s="310">
        <f t="shared" ref="R7:R47" si="5">COUNTIF($G7:$L7,"11")</f>
        <v>0</v>
      </c>
      <c r="S7" s="311">
        <f t="shared" ref="S7:S47" si="6">COUNTIF($G7:$L7,"10")</f>
        <v>0</v>
      </c>
    </row>
    <row r="8" spans="1:19" ht="15" thickBot="1">
      <c r="A8" s="312"/>
      <c r="B8" s="313" t="s">
        <v>174</v>
      </c>
      <c r="C8" s="314">
        <v>162</v>
      </c>
      <c r="D8" s="315" t="s">
        <v>216</v>
      </c>
      <c r="E8" s="316" t="s">
        <v>217</v>
      </c>
      <c r="F8" s="316" t="s">
        <v>115</v>
      </c>
      <c r="G8" s="316">
        <v>17</v>
      </c>
      <c r="H8" s="317">
        <v>17</v>
      </c>
      <c r="I8" s="316"/>
      <c r="J8" s="317"/>
      <c r="K8" s="316"/>
      <c r="L8" s="318"/>
      <c r="M8" s="319">
        <f t="shared" si="0"/>
        <v>34</v>
      </c>
      <c r="N8" s="320">
        <f t="shared" si="1"/>
        <v>0</v>
      </c>
      <c r="O8" s="321">
        <f t="shared" si="2"/>
        <v>2</v>
      </c>
      <c r="P8" s="321">
        <f t="shared" si="3"/>
        <v>0</v>
      </c>
      <c r="Q8" s="321">
        <f t="shared" si="4"/>
        <v>0</v>
      </c>
      <c r="R8" s="321">
        <f t="shared" si="5"/>
        <v>0</v>
      </c>
      <c r="S8" s="322">
        <f t="shared" si="6"/>
        <v>0</v>
      </c>
    </row>
    <row r="9" spans="1:19" ht="15" customHeight="1">
      <c r="A9" s="323" t="s">
        <v>21</v>
      </c>
      <c r="B9" s="324" t="s">
        <v>173</v>
      </c>
      <c r="C9" s="325">
        <v>122</v>
      </c>
      <c r="D9" s="326" t="s">
        <v>218</v>
      </c>
      <c r="E9" s="327" t="s">
        <v>219</v>
      </c>
      <c r="F9" s="327" t="s">
        <v>48</v>
      </c>
      <c r="G9" s="328">
        <v>17</v>
      </c>
      <c r="H9" s="329">
        <v>15</v>
      </c>
      <c r="I9" s="327"/>
      <c r="J9" s="329"/>
      <c r="K9" s="327"/>
      <c r="L9" s="330"/>
      <c r="M9" s="331">
        <f t="shared" si="0"/>
        <v>32</v>
      </c>
      <c r="N9" s="332">
        <f t="shared" si="1"/>
        <v>0</v>
      </c>
      <c r="O9" s="310">
        <f t="shared" si="2"/>
        <v>1</v>
      </c>
      <c r="P9" s="310">
        <f t="shared" si="3"/>
        <v>1</v>
      </c>
      <c r="Q9" s="310">
        <f t="shared" si="4"/>
        <v>0</v>
      </c>
      <c r="R9" s="310">
        <f t="shared" si="5"/>
        <v>0</v>
      </c>
      <c r="S9" s="311">
        <f t="shared" si="6"/>
        <v>0</v>
      </c>
    </row>
    <row r="10" spans="1:19" ht="15" customHeight="1">
      <c r="A10" s="333"/>
      <c r="B10" s="334" t="s">
        <v>174</v>
      </c>
      <c r="C10" s="335">
        <v>130</v>
      </c>
      <c r="D10" s="336" t="s">
        <v>220</v>
      </c>
      <c r="E10" s="337" t="s">
        <v>214</v>
      </c>
      <c r="F10" s="337" t="s">
        <v>115</v>
      </c>
      <c r="G10" s="338">
        <v>20</v>
      </c>
      <c r="H10" s="339">
        <v>11</v>
      </c>
      <c r="I10" s="337"/>
      <c r="J10" s="339"/>
      <c r="K10" s="337"/>
      <c r="L10" s="340"/>
      <c r="M10" s="341">
        <f t="shared" si="0"/>
        <v>31</v>
      </c>
      <c r="N10" s="342">
        <f t="shared" si="1"/>
        <v>1</v>
      </c>
      <c r="O10" s="343">
        <f t="shared" si="2"/>
        <v>0</v>
      </c>
      <c r="P10" s="343">
        <f t="shared" si="3"/>
        <v>0</v>
      </c>
      <c r="Q10" s="343">
        <f t="shared" si="4"/>
        <v>0</v>
      </c>
      <c r="R10" s="343">
        <f t="shared" si="5"/>
        <v>1</v>
      </c>
      <c r="S10" s="344">
        <f t="shared" si="6"/>
        <v>0</v>
      </c>
    </row>
    <row r="11" spans="1:19">
      <c r="A11" s="333"/>
      <c r="B11" s="334" t="s">
        <v>175</v>
      </c>
      <c r="C11" s="335">
        <v>127</v>
      </c>
      <c r="D11" s="336" t="s">
        <v>221</v>
      </c>
      <c r="E11" s="337" t="s">
        <v>219</v>
      </c>
      <c r="F11" s="337" t="s">
        <v>48</v>
      </c>
      <c r="G11" s="338">
        <v>11</v>
      </c>
      <c r="H11" s="339">
        <v>17</v>
      </c>
      <c r="I11" s="337"/>
      <c r="J11" s="339"/>
      <c r="K11" s="337"/>
      <c r="L11" s="340"/>
      <c r="M11" s="341">
        <f t="shared" si="0"/>
        <v>28</v>
      </c>
      <c r="N11" s="342">
        <f t="shared" si="1"/>
        <v>0</v>
      </c>
      <c r="O11" s="343">
        <f t="shared" si="2"/>
        <v>1</v>
      </c>
      <c r="P11" s="343">
        <f t="shared" si="3"/>
        <v>0</v>
      </c>
      <c r="Q11" s="343">
        <f t="shared" si="4"/>
        <v>0</v>
      </c>
      <c r="R11" s="343">
        <f t="shared" si="5"/>
        <v>1</v>
      </c>
      <c r="S11" s="344">
        <f t="shared" si="6"/>
        <v>0</v>
      </c>
    </row>
    <row r="12" spans="1:19">
      <c r="A12" s="333"/>
      <c r="B12" s="334" t="s">
        <v>176</v>
      </c>
      <c r="C12" s="335">
        <v>121</v>
      </c>
      <c r="D12" s="336" t="s">
        <v>222</v>
      </c>
      <c r="E12" s="337" t="s">
        <v>219</v>
      </c>
      <c r="F12" s="337" t="s">
        <v>23</v>
      </c>
      <c r="G12" s="338">
        <v>13</v>
      </c>
      <c r="H12" s="339">
        <v>13</v>
      </c>
      <c r="I12" s="337"/>
      <c r="J12" s="339"/>
      <c r="K12" s="337"/>
      <c r="L12" s="340"/>
      <c r="M12" s="341">
        <f t="shared" si="0"/>
        <v>26</v>
      </c>
      <c r="N12" s="342">
        <f t="shared" si="1"/>
        <v>0</v>
      </c>
      <c r="O12" s="343">
        <f t="shared" si="2"/>
        <v>0</v>
      </c>
      <c r="P12" s="343">
        <f t="shared" si="3"/>
        <v>0</v>
      </c>
      <c r="Q12" s="343">
        <f t="shared" si="4"/>
        <v>2</v>
      </c>
      <c r="R12" s="343">
        <f t="shared" si="5"/>
        <v>0</v>
      </c>
      <c r="S12" s="344">
        <f t="shared" si="6"/>
        <v>0</v>
      </c>
    </row>
    <row r="13" spans="1:19">
      <c r="A13" s="333"/>
      <c r="B13" s="334" t="s">
        <v>177</v>
      </c>
      <c r="C13" s="335">
        <v>125</v>
      </c>
      <c r="D13" s="336" t="s">
        <v>223</v>
      </c>
      <c r="E13" s="337" t="s">
        <v>219</v>
      </c>
      <c r="F13" s="337" t="s">
        <v>83</v>
      </c>
      <c r="G13" s="338">
        <v>15</v>
      </c>
      <c r="H13" s="339">
        <v>10</v>
      </c>
      <c r="I13" s="337"/>
      <c r="J13" s="339"/>
      <c r="K13" s="337"/>
      <c r="L13" s="340"/>
      <c r="M13" s="341">
        <f t="shared" si="0"/>
        <v>25</v>
      </c>
      <c r="N13" s="342">
        <f t="shared" si="1"/>
        <v>0</v>
      </c>
      <c r="O13" s="343">
        <f t="shared" si="2"/>
        <v>0</v>
      </c>
      <c r="P13" s="343">
        <f t="shared" si="3"/>
        <v>1</v>
      </c>
      <c r="Q13" s="343">
        <f t="shared" si="4"/>
        <v>0</v>
      </c>
      <c r="R13" s="343">
        <f t="shared" si="5"/>
        <v>0</v>
      </c>
      <c r="S13" s="344">
        <f t="shared" si="6"/>
        <v>1</v>
      </c>
    </row>
    <row r="14" spans="1:19">
      <c r="A14" s="333"/>
      <c r="B14" s="334" t="s">
        <v>178</v>
      </c>
      <c r="C14" s="335">
        <v>126</v>
      </c>
      <c r="D14" s="336" t="s">
        <v>224</v>
      </c>
      <c r="E14" s="337" t="s">
        <v>219</v>
      </c>
      <c r="F14" s="337" t="s">
        <v>48</v>
      </c>
      <c r="G14" s="338" t="s">
        <v>159</v>
      </c>
      <c r="H14" s="339">
        <v>20</v>
      </c>
      <c r="I14" s="337"/>
      <c r="J14" s="339"/>
      <c r="K14" s="337"/>
      <c r="L14" s="340"/>
      <c r="M14" s="341">
        <f t="shared" si="0"/>
        <v>20</v>
      </c>
      <c r="N14" s="342">
        <f t="shared" si="1"/>
        <v>1</v>
      </c>
      <c r="O14" s="343">
        <f t="shared" si="2"/>
        <v>0</v>
      </c>
      <c r="P14" s="343">
        <f t="shared" si="3"/>
        <v>0</v>
      </c>
      <c r="Q14" s="343">
        <f t="shared" si="4"/>
        <v>0</v>
      </c>
      <c r="R14" s="343">
        <f t="shared" si="5"/>
        <v>0</v>
      </c>
      <c r="S14" s="344">
        <f t="shared" si="6"/>
        <v>0</v>
      </c>
    </row>
    <row r="15" spans="1:19">
      <c r="A15" s="333"/>
      <c r="B15" s="334" t="s">
        <v>179</v>
      </c>
      <c r="C15" s="335">
        <v>124</v>
      </c>
      <c r="D15" s="336" t="s">
        <v>225</v>
      </c>
      <c r="E15" s="337" t="s">
        <v>219</v>
      </c>
      <c r="F15" s="337" t="s">
        <v>48</v>
      </c>
      <c r="G15" s="345">
        <v>10</v>
      </c>
      <c r="H15" s="346">
        <v>9</v>
      </c>
      <c r="I15" s="347"/>
      <c r="J15" s="346"/>
      <c r="K15" s="347"/>
      <c r="L15" s="348"/>
      <c r="M15" s="341">
        <f t="shared" si="0"/>
        <v>19</v>
      </c>
      <c r="N15" s="342">
        <f t="shared" si="1"/>
        <v>0</v>
      </c>
      <c r="O15" s="343">
        <f t="shared" si="2"/>
        <v>0</v>
      </c>
      <c r="P15" s="343">
        <f t="shared" si="3"/>
        <v>0</v>
      </c>
      <c r="Q15" s="343">
        <f t="shared" si="4"/>
        <v>0</v>
      </c>
      <c r="R15" s="343">
        <f t="shared" si="5"/>
        <v>0</v>
      </c>
      <c r="S15" s="344">
        <f t="shared" si="6"/>
        <v>1</v>
      </c>
    </row>
    <row r="16" spans="1:19" ht="15" thickBot="1">
      <c r="A16" s="349"/>
      <c r="B16" s="313" t="s">
        <v>180</v>
      </c>
      <c r="C16" s="314"/>
      <c r="D16" s="315" t="s">
        <v>226</v>
      </c>
      <c r="E16" s="316" t="s">
        <v>214</v>
      </c>
      <c r="F16" s="316" t="s">
        <v>115</v>
      </c>
      <c r="G16" s="350">
        <v>9</v>
      </c>
      <c r="H16" s="351"/>
      <c r="I16" s="352"/>
      <c r="J16" s="351"/>
      <c r="K16" s="352"/>
      <c r="L16" s="353"/>
      <c r="M16" s="319">
        <f t="shared" si="0"/>
        <v>9</v>
      </c>
      <c r="N16" s="354">
        <f t="shared" si="1"/>
        <v>0</v>
      </c>
      <c r="O16" s="321">
        <f t="shared" si="2"/>
        <v>0</v>
      </c>
      <c r="P16" s="321">
        <f t="shared" si="3"/>
        <v>0</v>
      </c>
      <c r="Q16" s="321">
        <f t="shared" si="4"/>
        <v>0</v>
      </c>
      <c r="R16" s="321">
        <f t="shared" si="5"/>
        <v>0</v>
      </c>
      <c r="S16" s="322">
        <f t="shared" si="6"/>
        <v>0</v>
      </c>
    </row>
    <row r="17" spans="1:19">
      <c r="A17" s="355" t="s">
        <v>0</v>
      </c>
      <c r="B17" s="302" t="s">
        <v>173</v>
      </c>
      <c r="C17" s="303">
        <v>85</v>
      </c>
      <c r="D17" s="304" t="s">
        <v>227</v>
      </c>
      <c r="E17" s="305" t="s">
        <v>228</v>
      </c>
      <c r="F17" s="305" t="s">
        <v>17</v>
      </c>
      <c r="G17" s="356">
        <v>20</v>
      </c>
      <c r="H17" s="357">
        <v>20</v>
      </c>
      <c r="I17" s="358"/>
      <c r="J17" s="357"/>
      <c r="K17" s="358"/>
      <c r="L17" s="359"/>
      <c r="M17" s="331">
        <f t="shared" si="0"/>
        <v>40</v>
      </c>
      <c r="N17" s="360">
        <f t="shared" si="1"/>
        <v>2</v>
      </c>
      <c r="O17" s="361">
        <f t="shared" si="2"/>
        <v>0</v>
      </c>
      <c r="P17" s="361">
        <f t="shared" si="3"/>
        <v>0</v>
      </c>
      <c r="Q17" s="361">
        <f t="shared" si="4"/>
        <v>0</v>
      </c>
      <c r="R17" s="361">
        <f t="shared" si="5"/>
        <v>0</v>
      </c>
      <c r="S17" s="362">
        <f t="shared" si="6"/>
        <v>0</v>
      </c>
    </row>
    <row r="18" spans="1:19">
      <c r="A18" s="363"/>
      <c r="B18" s="334" t="s">
        <v>174</v>
      </c>
      <c r="C18" s="335">
        <v>89</v>
      </c>
      <c r="D18" s="336" t="s">
        <v>229</v>
      </c>
      <c r="E18" s="337" t="s">
        <v>230</v>
      </c>
      <c r="F18" s="337" t="s">
        <v>48</v>
      </c>
      <c r="G18" s="345">
        <v>17</v>
      </c>
      <c r="H18" s="346">
        <v>15</v>
      </c>
      <c r="I18" s="347"/>
      <c r="J18" s="346"/>
      <c r="K18" s="347"/>
      <c r="L18" s="348"/>
      <c r="M18" s="341">
        <f t="shared" si="0"/>
        <v>32</v>
      </c>
      <c r="N18" s="342">
        <f t="shared" si="1"/>
        <v>0</v>
      </c>
      <c r="O18" s="343">
        <f t="shared" si="2"/>
        <v>1</v>
      </c>
      <c r="P18" s="343">
        <f t="shared" si="3"/>
        <v>1</v>
      </c>
      <c r="Q18" s="343">
        <f t="shared" si="4"/>
        <v>0</v>
      </c>
      <c r="R18" s="343">
        <f t="shared" si="5"/>
        <v>0</v>
      </c>
      <c r="S18" s="344">
        <f t="shared" si="6"/>
        <v>0</v>
      </c>
    </row>
    <row r="19" spans="1:19">
      <c r="A19" s="363"/>
      <c r="B19" s="334" t="s">
        <v>175</v>
      </c>
      <c r="C19" s="335">
        <v>95</v>
      </c>
      <c r="D19" s="336" t="s">
        <v>231</v>
      </c>
      <c r="E19" s="337" t="s">
        <v>219</v>
      </c>
      <c r="F19" s="337" t="s">
        <v>51</v>
      </c>
      <c r="G19" s="345">
        <v>10</v>
      </c>
      <c r="H19" s="346">
        <v>17</v>
      </c>
      <c r="I19" s="347"/>
      <c r="J19" s="346"/>
      <c r="K19" s="347"/>
      <c r="L19" s="348"/>
      <c r="M19" s="341">
        <f t="shared" si="0"/>
        <v>27</v>
      </c>
      <c r="N19" s="342">
        <f t="shared" si="1"/>
        <v>0</v>
      </c>
      <c r="O19" s="343">
        <f t="shared" si="2"/>
        <v>1</v>
      </c>
      <c r="P19" s="343">
        <f t="shared" si="3"/>
        <v>0</v>
      </c>
      <c r="Q19" s="343">
        <f t="shared" si="4"/>
        <v>0</v>
      </c>
      <c r="R19" s="343">
        <f t="shared" si="5"/>
        <v>0</v>
      </c>
      <c r="S19" s="344">
        <f t="shared" si="6"/>
        <v>1</v>
      </c>
    </row>
    <row r="20" spans="1:19">
      <c r="A20" s="363"/>
      <c r="B20" s="334" t="s">
        <v>176</v>
      </c>
      <c r="C20" s="335">
        <v>90</v>
      </c>
      <c r="D20" s="336" t="s">
        <v>232</v>
      </c>
      <c r="E20" s="337" t="s">
        <v>219</v>
      </c>
      <c r="F20" s="337" t="s">
        <v>48</v>
      </c>
      <c r="G20" s="345">
        <v>15</v>
      </c>
      <c r="H20" s="346">
        <v>10</v>
      </c>
      <c r="I20" s="347"/>
      <c r="J20" s="346"/>
      <c r="K20" s="347"/>
      <c r="L20" s="348"/>
      <c r="M20" s="341">
        <f t="shared" si="0"/>
        <v>25</v>
      </c>
      <c r="N20" s="342">
        <f t="shared" si="1"/>
        <v>0</v>
      </c>
      <c r="O20" s="343">
        <f t="shared" si="2"/>
        <v>0</v>
      </c>
      <c r="P20" s="343">
        <f t="shared" si="3"/>
        <v>1</v>
      </c>
      <c r="Q20" s="343">
        <f t="shared" si="4"/>
        <v>0</v>
      </c>
      <c r="R20" s="343">
        <f t="shared" si="5"/>
        <v>0</v>
      </c>
      <c r="S20" s="344">
        <f t="shared" si="6"/>
        <v>1</v>
      </c>
    </row>
    <row r="21" spans="1:19">
      <c r="A21" s="363"/>
      <c r="B21" s="334" t="s">
        <v>177</v>
      </c>
      <c r="C21" s="335">
        <v>86</v>
      </c>
      <c r="D21" s="336" t="s">
        <v>233</v>
      </c>
      <c r="E21" s="337" t="s">
        <v>219</v>
      </c>
      <c r="F21" s="337" t="s">
        <v>31</v>
      </c>
      <c r="G21" s="345">
        <v>13</v>
      </c>
      <c r="H21" s="346">
        <v>11</v>
      </c>
      <c r="I21" s="347"/>
      <c r="J21" s="346"/>
      <c r="K21" s="347"/>
      <c r="L21" s="348"/>
      <c r="M21" s="341">
        <f t="shared" si="0"/>
        <v>24</v>
      </c>
      <c r="N21" s="342">
        <f t="shared" si="1"/>
        <v>0</v>
      </c>
      <c r="O21" s="343">
        <f t="shared" si="2"/>
        <v>0</v>
      </c>
      <c r="P21" s="343">
        <f t="shared" si="3"/>
        <v>0</v>
      </c>
      <c r="Q21" s="343">
        <f t="shared" si="4"/>
        <v>1</v>
      </c>
      <c r="R21" s="343">
        <f t="shared" si="5"/>
        <v>1</v>
      </c>
      <c r="S21" s="344">
        <f t="shared" si="6"/>
        <v>0</v>
      </c>
    </row>
    <row r="22" spans="1:19">
      <c r="A22" s="363"/>
      <c r="B22" s="334" t="s">
        <v>178</v>
      </c>
      <c r="C22" s="335">
        <v>96</v>
      </c>
      <c r="D22" s="336" t="s">
        <v>234</v>
      </c>
      <c r="E22" s="337" t="s">
        <v>217</v>
      </c>
      <c r="F22" s="337" t="s">
        <v>17</v>
      </c>
      <c r="G22" s="345">
        <v>9</v>
      </c>
      <c r="H22" s="346">
        <v>7</v>
      </c>
      <c r="I22" s="347"/>
      <c r="J22" s="346"/>
      <c r="K22" s="347"/>
      <c r="L22" s="348"/>
      <c r="M22" s="341">
        <f t="shared" si="0"/>
        <v>16</v>
      </c>
      <c r="N22" s="342">
        <f t="shared" si="1"/>
        <v>0</v>
      </c>
      <c r="O22" s="343">
        <f t="shared" si="2"/>
        <v>0</v>
      </c>
      <c r="P22" s="343">
        <f t="shared" si="3"/>
        <v>0</v>
      </c>
      <c r="Q22" s="343">
        <f t="shared" si="4"/>
        <v>0</v>
      </c>
      <c r="R22" s="343">
        <f t="shared" si="5"/>
        <v>0</v>
      </c>
      <c r="S22" s="344">
        <f t="shared" si="6"/>
        <v>0</v>
      </c>
    </row>
    <row r="23" spans="1:19">
      <c r="A23" s="363"/>
      <c r="B23" s="334" t="s">
        <v>179</v>
      </c>
      <c r="C23" s="335">
        <v>93</v>
      </c>
      <c r="D23" s="336" t="s">
        <v>235</v>
      </c>
      <c r="E23" s="337" t="s">
        <v>236</v>
      </c>
      <c r="F23" s="337" t="s">
        <v>31</v>
      </c>
      <c r="G23" s="345"/>
      <c r="H23" s="346">
        <v>13</v>
      </c>
      <c r="I23" s="347"/>
      <c r="J23" s="346"/>
      <c r="K23" s="347"/>
      <c r="L23" s="348"/>
      <c r="M23" s="341">
        <f t="shared" si="0"/>
        <v>13</v>
      </c>
      <c r="N23" s="342">
        <f t="shared" si="1"/>
        <v>0</v>
      </c>
      <c r="O23" s="343">
        <f t="shared" si="2"/>
        <v>0</v>
      </c>
      <c r="P23" s="343">
        <f t="shared" si="3"/>
        <v>0</v>
      </c>
      <c r="Q23" s="364">
        <f t="shared" si="4"/>
        <v>1</v>
      </c>
      <c r="R23" s="343">
        <f t="shared" si="5"/>
        <v>0</v>
      </c>
      <c r="S23" s="344">
        <f t="shared" si="6"/>
        <v>0</v>
      </c>
    </row>
    <row r="24" spans="1:19">
      <c r="A24" s="363"/>
      <c r="B24" s="334" t="s">
        <v>180</v>
      </c>
      <c r="C24" s="335">
        <v>91</v>
      </c>
      <c r="D24" s="336" t="s">
        <v>237</v>
      </c>
      <c r="E24" s="337" t="s">
        <v>219</v>
      </c>
      <c r="F24" s="337" t="s">
        <v>23</v>
      </c>
      <c r="G24" s="345">
        <v>8</v>
      </c>
      <c r="H24" s="346">
        <v>5</v>
      </c>
      <c r="I24" s="347"/>
      <c r="J24" s="346"/>
      <c r="K24" s="347"/>
      <c r="L24" s="348"/>
      <c r="M24" s="341">
        <f t="shared" si="0"/>
        <v>13</v>
      </c>
      <c r="N24" s="342">
        <f t="shared" si="1"/>
        <v>0</v>
      </c>
      <c r="O24" s="343">
        <f t="shared" si="2"/>
        <v>0</v>
      </c>
      <c r="P24" s="343">
        <f t="shared" si="3"/>
        <v>0</v>
      </c>
      <c r="Q24" s="364">
        <f t="shared" si="4"/>
        <v>0</v>
      </c>
      <c r="R24" s="343">
        <f t="shared" si="5"/>
        <v>0</v>
      </c>
      <c r="S24" s="344">
        <f t="shared" si="6"/>
        <v>0</v>
      </c>
    </row>
    <row r="25" spans="1:19">
      <c r="A25" s="363"/>
      <c r="B25" s="334" t="s">
        <v>181</v>
      </c>
      <c r="C25" s="335"/>
      <c r="D25" s="336" t="s">
        <v>238</v>
      </c>
      <c r="E25" s="337" t="s">
        <v>236</v>
      </c>
      <c r="F25" s="337" t="s">
        <v>17</v>
      </c>
      <c r="G25" s="345">
        <v>11</v>
      </c>
      <c r="H25" s="346"/>
      <c r="I25" s="347"/>
      <c r="J25" s="346"/>
      <c r="K25" s="347"/>
      <c r="L25" s="348"/>
      <c r="M25" s="341">
        <f t="shared" si="0"/>
        <v>11</v>
      </c>
      <c r="N25" s="342">
        <f t="shared" si="1"/>
        <v>0</v>
      </c>
      <c r="O25" s="343">
        <f t="shared" si="2"/>
        <v>0</v>
      </c>
      <c r="P25" s="343">
        <f t="shared" si="3"/>
        <v>0</v>
      </c>
      <c r="Q25" s="343">
        <f t="shared" si="4"/>
        <v>0</v>
      </c>
      <c r="R25" s="343">
        <f t="shared" si="5"/>
        <v>1</v>
      </c>
      <c r="S25" s="344">
        <f t="shared" si="6"/>
        <v>0</v>
      </c>
    </row>
    <row r="26" spans="1:19">
      <c r="A26" s="363"/>
      <c r="B26" s="334" t="s">
        <v>182</v>
      </c>
      <c r="C26" s="335">
        <v>97</v>
      </c>
      <c r="D26" s="336" t="s">
        <v>239</v>
      </c>
      <c r="E26" s="337" t="s">
        <v>214</v>
      </c>
      <c r="F26" s="337" t="s">
        <v>115</v>
      </c>
      <c r="G26" s="345"/>
      <c r="H26" s="346">
        <v>9</v>
      </c>
      <c r="I26" s="347"/>
      <c r="J26" s="346"/>
      <c r="K26" s="347"/>
      <c r="L26" s="348"/>
      <c r="M26" s="341">
        <f t="shared" si="0"/>
        <v>9</v>
      </c>
      <c r="N26" s="342">
        <f t="shared" si="1"/>
        <v>0</v>
      </c>
      <c r="O26" s="343">
        <f t="shared" si="2"/>
        <v>0</v>
      </c>
      <c r="P26" s="343">
        <f t="shared" si="3"/>
        <v>0</v>
      </c>
      <c r="Q26" s="343">
        <f t="shared" si="4"/>
        <v>0</v>
      </c>
      <c r="R26" s="343">
        <f t="shared" si="5"/>
        <v>0</v>
      </c>
      <c r="S26" s="344">
        <f t="shared" si="6"/>
        <v>0</v>
      </c>
    </row>
    <row r="27" spans="1:19">
      <c r="A27" s="363"/>
      <c r="B27" s="334" t="s">
        <v>183</v>
      </c>
      <c r="C27" s="335">
        <v>92</v>
      </c>
      <c r="D27" s="336" t="s">
        <v>240</v>
      </c>
      <c r="E27" s="337" t="s">
        <v>236</v>
      </c>
      <c r="F27" s="337" t="s">
        <v>31</v>
      </c>
      <c r="G27" s="345"/>
      <c r="H27" s="346">
        <v>8</v>
      </c>
      <c r="I27" s="347"/>
      <c r="J27" s="346"/>
      <c r="K27" s="347"/>
      <c r="L27" s="348"/>
      <c r="M27" s="341">
        <f t="shared" si="0"/>
        <v>8</v>
      </c>
      <c r="N27" s="342">
        <f t="shared" si="1"/>
        <v>0</v>
      </c>
      <c r="O27" s="343">
        <f t="shared" si="2"/>
        <v>0</v>
      </c>
      <c r="P27" s="343">
        <f t="shared" si="3"/>
        <v>0</v>
      </c>
      <c r="Q27" s="343">
        <f t="shared" si="4"/>
        <v>0</v>
      </c>
      <c r="R27" s="343">
        <f t="shared" si="5"/>
        <v>0</v>
      </c>
      <c r="S27" s="344">
        <f t="shared" si="6"/>
        <v>0</v>
      </c>
    </row>
    <row r="28" spans="1:19" ht="15" thickBot="1">
      <c r="A28" s="365"/>
      <c r="B28" s="366" t="s">
        <v>184</v>
      </c>
      <c r="C28" s="367">
        <v>94</v>
      </c>
      <c r="D28" s="368" t="s">
        <v>241</v>
      </c>
      <c r="E28" s="369" t="s">
        <v>214</v>
      </c>
      <c r="F28" s="369" t="s">
        <v>31</v>
      </c>
      <c r="G28" s="370"/>
      <c r="H28" s="371">
        <v>6</v>
      </c>
      <c r="I28" s="372"/>
      <c r="J28" s="371"/>
      <c r="K28" s="372"/>
      <c r="L28" s="373"/>
      <c r="M28" s="319">
        <f t="shared" si="0"/>
        <v>6</v>
      </c>
      <c r="N28" s="354">
        <f t="shared" si="1"/>
        <v>0</v>
      </c>
      <c r="O28" s="321">
        <f t="shared" si="2"/>
        <v>0</v>
      </c>
      <c r="P28" s="321">
        <f t="shared" si="3"/>
        <v>0</v>
      </c>
      <c r="Q28" s="321">
        <f t="shared" si="4"/>
        <v>0</v>
      </c>
      <c r="R28" s="321">
        <f t="shared" si="5"/>
        <v>0</v>
      </c>
      <c r="S28" s="322">
        <f t="shared" si="6"/>
        <v>0</v>
      </c>
    </row>
    <row r="29" spans="1:19">
      <c r="A29" s="374" t="s">
        <v>29</v>
      </c>
      <c r="B29" s="324" t="s">
        <v>173</v>
      </c>
      <c r="C29" s="325">
        <v>52</v>
      </c>
      <c r="D29" s="326" t="s">
        <v>242</v>
      </c>
      <c r="E29" s="375" t="s">
        <v>214</v>
      </c>
      <c r="F29" s="375" t="s">
        <v>83</v>
      </c>
      <c r="G29" s="376">
        <v>20</v>
      </c>
      <c r="H29" s="377">
        <v>20</v>
      </c>
      <c r="I29" s="378"/>
      <c r="J29" s="377"/>
      <c r="K29" s="378"/>
      <c r="L29" s="379"/>
      <c r="M29" s="380">
        <f t="shared" si="0"/>
        <v>40</v>
      </c>
      <c r="N29" s="360">
        <f t="shared" si="1"/>
        <v>2</v>
      </c>
      <c r="O29" s="361">
        <f t="shared" si="2"/>
        <v>0</v>
      </c>
      <c r="P29" s="361">
        <f t="shared" si="3"/>
        <v>0</v>
      </c>
      <c r="Q29" s="361">
        <f t="shared" si="4"/>
        <v>0</v>
      </c>
      <c r="R29" s="361">
        <f t="shared" si="5"/>
        <v>0</v>
      </c>
      <c r="S29" s="362">
        <f t="shared" si="6"/>
        <v>0</v>
      </c>
    </row>
    <row r="30" spans="1:19">
      <c r="A30" s="381"/>
      <c r="B30" s="334" t="s">
        <v>174</v>
      </c>
      <c r="C30" s="335">
        <v>41</v>
      </c>
      <c r="D30" s="336" t="s">
        <v>243</v>
      </c>
      <c r="E30" s="382" t="s">
        <v>214</v>
      </c>
      <c r="F30" s="382" t="s">
        <v>31</v>
      </c>
      <c r="G30" s="345">
        <v>17</v>
      </c>
      <c r="H30" s="346">
        <v>10</v>
      </c>
      <c r="I30" s="347"/>
      <c r="J30" s="346"/>
      <c r="K30" s="347"/>
      <c r="L30" s="348"/>
      <c r="M30" s="383">
        <f t="shared" si="0"/>
        <v>27</v>
      </c>
      <c r="N30" s="342">
        <f t="shared" si="1"/>
        <v>0</v>
      </c>
      <c r="O30" s="343">
        <f t="shared" si="2"/>
        <v>1</v>
      </c>
      <c r="P30" s="343">
        <f t="shared" si="3"/>
        <v>0</v>
      </c>
      <c r="Q30" s="343">
        <f t="shared" si="4"/>
        <v>0</v>
      </c>
      <c r="R30" s="343">
        <f t="shared" si="5"/>
        <v>0</v>
      </c>
      <c r="S30" s="344">
        <f t="shared" si="6"/>
        <v>1</v>
      </c>
    </row>
    <row r="31" spans="1:19">
      <c r="A31" s="381"/>
      <c r="B31" s="334" t="s">
        <v>175</v>
      </c>
      <c r="C31" s="335">
        <v>46</v>
      </c>
      <c r="D31" s="336" t="s">
        <v>244</v>
      </c>
      <c r="E31" s="382" t="s">
        <v>214</v>
      </c>
      <c r="F31" s="382" t="s">
        <v>51</v>
      </c>
      <c r="G31" s="345">
        <v>15</v>
      </c>
      <c r="H31" s="346">
        <v>7</v>
      </c>
      <c r="I31" s="347"/>
      <c r="J31" s="346"/>
      <c r="K31" s="347"/>
      <c r="L31" s="348"/>
      <c r="M31" s="383">
        <f t="shared" si="0"/>
        <v>22</v>
      </c>
      <c r="N31" s="342">
        <f t="shared" si="1"/>
        <v>0</v>
      </c>
      <c r="O31" s="343">
        <f t="shared" si="2"/>
        <v>0</v>
      </c>
      <c r="P31" s="343">
        <f t="shared" si="3"/>
        <v>1</v>
      </c>
      <c r="Q31" s="343">
        <f t="shared" si="4"/>
        <v>0</v>
      </c>
      <c r="R31" s="343">
        <f t="shared" si="5"/>
        <v>0</v>
      </c>
      <c r="S31" s="344">
        <f t="shared" si="6"/>
        <v>0</v>
      </c>
    </row>
    <row r="32" spans="1:19">
      <c r="A32" s="381"/>
      <c r="B32" s="334" t="s">
        <v>176</v>
      </c>
      <c r="C32" s="335">
        <v>48</v>
      </c>
      <c r="D32" s="336" t="s">
        <v>245</v>
      </c>
      <c r="E32" s="382" t="s">
        <v>214</v>
      </c>
      <c r="F32" s="382" t="s">
        <v>31</v>
      </c>
      <c r="G32" s="345">
        <v>11</v>
      </c>
      <c r="H32" s="346">
        <v>8</v>
      </c>
      <c r="I32" s="347"/>
      <c r="J32" s="346"/>
      <c r="K32" s="347"/>
      <c r="L32" s="348"/>
      <c r="M32" s="383">
        <f t="shared" si="0"/>
        <v>19</v>
      </c>
      <c r="N32" s="342">
        <f t="shared" si="1"/>
        <v>0</v>
      </c>
      <c r="O32" s="343">
        <f t="shared" si="2"/>
        <v>0</v>
      </c>
      <c r="P32" s="343">
        <f t="shared" si="3"/>
        <v>0</v>
      </c>
      <c r="Q32" s="343">
        <f t="shared" si="4"/>
        <v>0</v>
      </c>
      <c r="R32" s="343">
        <f t="shared" si="5"/>
        <v>1</v>
      </c>
      <c r="S32" s="344">
        <f t="shared" si="6"/>
        <v>0</v>
      </c>
    </row>
    <row r="33" spans="1:19">
      <c r="A33" s="381"/>
      <c r="B33" s="334" t="s">
        <v>177</v>
      </c>
      <c r="C33" s="335">
        <v>47</v>
      </c>
      <c r="D33" s="336" t="s">
        <v>246</v>
      </c>
      <c r="E33" s="382" t="s">
        <v>247</v>
      </c>
      <c r="F33" s="382" t="s">
        <v>31</v>
      </c>
      <c r="G33" s="345"/>
      <c r="H33" s="346">
        <v>17</v>
      </c>
      <c r="I33" s="347"/>
      <c r="J33" s="346"/>
      <c r="K33" s="347"/>
      <c r="L33" s="348"/>
      <c r="M33" s="383">
        <f t="shared" si="0"/>
        <v>17</v>
      </c>
      <c r="N33" s="342">
        <f t="shared" si="1"/>
        <v>0</v>
      </c>
      <c r="O33" s="364">
        <f t="shared" si="2"/>
        <v>1</v>
      </c>
      <c r="P33" s="343">
        <f t="shared" si="3"/>
        <v>0</v>
      </c>
      <c r="Q33" s="343">
        <f t="shared" si="4"/>
        <v>0</v>
      </c>
      <c r="R33" s="343">
        <f t="shared" si="5"/>
        <v>0</v>
      </c>
      <c r="S33" s="344">
        <f t="shared" si="6"/>
        <v>0</v>
      </c>
    </row>
    <row r="34" spans="1:19">
      <c r="A34" s="384"/>
      <c r="B34" s="366" t="s">
        <v>178</v>
      </c>
      <c r="C34" s="367">
        <v>43</v>
      </c>
      <c r="D34" s="368" t="s">
        <v>248</v>
      </c>
      <c r="E34" s="385" t="s">
        <v>214</v>
      </c>
      <c r="F34" s="385" t="s">
        <v>31</v>
      </c>
      <c r="G34" s="370">
        <v>13</v>
      </c>
      <c r="H34" s="371">
        <v>4</v>
      </c>
      <c r="I34" s="372"/>
      <c r="J34" s="371"/>
      <c r="K34" s="372"/>
      <c r="L34" s="373"/>
      <c r="M34" s="383">
        <f t="shared" si="0"/>
        <v>17</v>
      </c>
      <c r="N34" s="342">
        <f t="shared" si="1"/>
        <v>0</v>
      </c>
      <c r="O34" s="364">
        <f t="shared" si="2"/>
        <v>0</v>
      </c>
      <c r="P34" s="343">
        <f t="shared" si="3"/>
        <v>0</v>
      </c>
      <c r="Q34" s="343">
        <f t="shared" si="4"/>
        <v>1</v>
      </c>
      <c r="R34" s="343">
        <f t="shared" si="5"/>
        <v>0</v>
      </c>
      <c r="S34" s="344">
        <f t="shared" si="6"/>
        <v>0</v>
      </c>
    </row>
    <row r="35" spans="1:19">
      <c r="A35" s="384"/>
      <c r="B35" s="366" t="s">
        <v>179</v>
      </c>
      <c r="C35" s="367">
        <v>57</v>
      </c>
      <c r="D35" s="368" t="s">
        <v>249</v>
      </c>
      <c r="E35" s="385" t="s">
        <v>214</v>
      </c>
      <c r="F35" s="385" t="s">
        <v>115</v>
      </c>
      <c r="G35" s="370"/>
      <c r="H35" s="371">
        <v>15</v>
      </c>
      <c r="I35" s="372"/>
      <c r="J35" s="371"/>
      <c r="K35" s="372"/>
      <c r="L35" s="373"/>
      <c r="M35" s="383">
        <f t="shared" si="0"/>
        <v>15</v>
      </c>
      <c r="N35" s="342">
        <f t="shared" si="1"/>
        <v>0</v>
      </c>
      <c r="O35" s="343">
        <f t="shared" si="2"/>
        <v>0</v>
      </c>
      <c r="P35" s="343">
        <f t="shared" si="3"/>
        <v>1</v>
      </c>
      <c r="Q35" s="343">
        <f t="shared" si="4"/>
        <v>0</v>
      </c>
      <c r="R35" s="343">
        <f t="shared" si="5"/>
        <v>0</v>
      </c>
      <c r="S35" s="344">
        <f t="shared" si="6"/>
        <v>0</v>
      </c>
    </row>
    <row r="36" spans="1:19">
      <c r="A36" s="384"/>
      <c r="B36" s="366" t="s">
        <v>180</v>
      </c>
      <c r="C36" s="367">
        <v>44</v>
      </c>
      <c r="D36" s="368" t="s">
        <v>250</v>
      </c>
      <c r="E36" s="385" t="s">
        <v>219</v>
      </c>
      <c r="F36" s="385" t="s">
        <v>31</v>
      </c>
      <c r="G36" s="370"/>
      <c r="H36" s="371">
        <v>13</v>
      </c>
      <c r="I36" s="372"/>
      <c r="J36" s="371"/>
      <c r="K36" s="372"/>
      <c r="L36" s="373"/>
      <c r="M36" s="386">
        <f t="shared" si="0"/>
        <v>13</v>
      </c>
      <c r="N36" s="342">
        <f t="shared" si="1"/>
        <v>0</v>
      </c>
      <c r="O36" s="343">
        <f t="shared" si="2"/>
        <v>0</v>
      </c>
      <c r="P36" s="343">
        <f t="shared" si="3"/>
        <v>0</v>
      </c>
      <c r="Q36" s="343">
        <f t="shared" si="4"/>
        <v>1</v>
      </c>
      <c r="R36" s="343">
        <f t="shared" si="5"/>
        <v>0</v>
      </c>
      <c r="S36" s="344">
        <f t="shared" si="6"/>
        <v>0</v>
      </c>
    </row>
    <row r="37" spans="1:19">
      <c r="A37" s="384"/>
      <c r="B37" s="366" t="s">
        <v>181</v>
      </c>
      <c r="C37" s="367">
        <v>53</v>
      </c>
      <c r="D37" s="368" t="s">
        <v>251</v>
      </c>
      <c r="E37" s="385" t="s">
        <v>236</v>
      </c>
      <c r="F37" s="385" t="s">
        <v>83</v>
      </c>
      <c r="G37" s="370"/>
      <c r="H37" s="371">
        <v>11</v>
      </c>
      <c r="I37" s="372"/>
      <c r="J37" s="371"/>
      <c r="K37" s="372"/>
      <c r="L37" s="373"/>
      <c r="M37" s="386">
        <f t="shared" si="0"/>
        <v>11</v>
      </c>
      <c r="N37" s="342">
        <f t="shared" si="1"/>
        <v>0</v>
      </c>
      <c r="O37" s="343">
        <f t="shared" si="2"/>
        <v>0</v>
      </c>
      <c r="P37" s="343">
        <f t="shared" si="3"/>
        <v>0</v>
      </c>
      <c r="Q37" s="343">
        <f t="shared" si="4"/>
        <v>0</v>
      </c>
      <c r="R37" s="343">
        <f t="shared" si="5"/>
        <v>1</v>
      </c>
      <c r="S37" s="344">
        <f t="shared" si="6"/>
        <v>0</v>
      </c>
    </row>
    <row r="38" spans="1:19">
      <c r="A38" s="384"/>
      <c r="B38" s="366" t="s">
        <v>182</v>
      </c>
      <c r="C38" s="367">
        <v>58</v>
      </c>
      <c r="D38" s="368" t="s">
        <v>252</v>
      </c>
      <c r="E38" s="385" t="s">
        <v>214</v>
      </c>
      <c r="F38" s="385" t="s">
        <v>115</v>
      </c>
      <c r="G38" s="370"/>
      <c r="H38" s="371">
        <v>9</v>
      </c>
      <c r="I38" s="372"/>
      <c r="J38" s="371"/>
      <c r="K38" s="372"/>
      <c r="L38" s="373"/>
      <c r="M38" s="386">
        <f t="shared" si="0"/>
        <v>9</v>
      </c>
      <c r="N38" s="342">
        <f t="shared" si="1"/>
        <v>0</v>
      </c>
      <c r="O38" s="343">
        <f t="shared" si="2"/>
        <v>0</v>
      </c>
      <c r="P38" s="343">
        <f t="shared" si="3"/>
        <v>0</v>
      </c>
      <c r="Q38" s="343">
        <f t="shared" si="4"/>
        <v>0</v>
      </c>
      <c r="R38" s="343">
        <f t="shared" si="5"/>
        <v>0</v>
      </c>
      <c r="S38" s="344">
        <f t="shared" si="6"/>
        <v>0</v>
      </c>
    </row>
    <row r="39" spans="1:19">
      <c r="A39" s="384"/>
      <c r="B39" s="366" t="s">
        <v>183</v>
      </c>
      <c r="C39" s="367">
        <v>42</v>
      </c>
      <c r="D39" s="368" t="s">
        <v>253</v>
      </c>
      <c r="E39" s="385" t="s">
        <v>214</v>
      </c>
      <c r="F39" s="385" t="s">
        <v>31</v>
      </c>
      <c r="G39" s="370"/>
      <c r="H39" s="371">
        <v>6</v>
      </c>
      <c r="I39" s="372"/>
      <c r="J39" s="371"/>
      <c r="K39" s="372"/>
      <c r="L39" s="373"/>
      <c r="M39" s="386">
        <f t="shared" si="0"/>
        <v>6</v>
      </c>
      <c r="N39" s="342">
        <f t="shared" si="1"/>
        <v>0</v>
      </c>
      <c r="O39" s="343">
        <f t="shared" si="2"/>
        <v>0</v>
      </c>
      <c r="P39" s="343">
        <f t="shared" si="3"/>
        <v>0</v>
      </c>
      <c r="Q39" s="343">
        <f t="shared" si="4"/>
        <v>0</v>
      </c>
      <c r="R39" s="343">
        <f t="shared" si="5"/>
        <v>0</v>
      </c>
      <c r="S39" s="344">
        <f t="shared" si="6"/>
        <v>0</v>
      </c>
    </row>
    <row r="40" spans="1:19" ht="15" thickBot="1">
      <c r="A40" s="387"/>
      <c r="B40" s="313" t="s">
        <v>184</v>
      </c>
      <c r="C40" s="314">
        <v>45</v>
      </c>
      <c r="D40" s="315" t="s">
        <v>254</v>
      </c>
      <c r="E40" s="388" t="s">
        <v>219</v>
      </c>
      <c r="F40" s="388" t="s">
        <v>31</v>
      </c>
      <c r="G40" s="350" t="s">
        <v>159</v>
      </c>
      <c r="H40" s="351">
        <v>5</v>
      </c>
      <c r="I40" s="352"/>
      <c r="J40" s="351"/>
      <c r="K40" s="352"/>
      <c r="L40" s="353"/>
      <c r="M40" s="389">
        <f t="shared" si="0"/>
        <v>5</v>
      </c>
      <c r="N40" s="354">
        <f t="shared" si="1"/>
        <v>0</v>
      </c>
      <c r="O40" s="321">
        <f t="shared" si="2"/>
        <v>0</v>
      </c>
      <c r="P40" s="321">
        <f t="shared" si="3"/>
        <v>0</v>
      </c>
      <c r="Q40" s="321">
        <f t="shared" si="4"/>
        <v>0</v>
      </c>
      <c r="R40" s="321">
        <f t="shared" si="5"/>
        <v>0</v>
      </c>
      <c r="S40" s="322">
        <f t="shared" si="6"/>
        <v>0</v>
      </c>
    </row>
    <row r="41" spans="1:19">
      <c r="A41" s="390" t="s">
        <v>26</v>
      </c>
      <c r="B41" s="324" t="s">
        <v>255</v>
      </c>
      <c r="C41" s="325">
        <v>13</v>
      </c>
      <c r="D41" s="326" t="s">
        <v>256</v>
      </c>
      <c r="E41" s="375" t="s">
        <v>217</v>
      </c>
      <c r="F41" s="375" t="s">
        <v>31</v>
      </c>
      <c r="G41" s="376">
        <v>17</v>
      </c>
      <c r="H41" s="377">
        <v>20</v>
      </c>
      <c r="I41" s="378"/>
      <c r="J41" s="377"/>
      <c r="K41" s="378"/>
      <c r="L41" s="379"/>
      <c r="M41" s="380">
        <f t="shared" si="0"/>
        <v>37</v>
      </c>
      <c r="N41" s="360">
        <f t="shared" si="1"/>
        <v>1</v>
      </c>
      <c r="O41" s="361">
        <f t="shared" si="2"/>
        <v>1</v>
      </c>
      <c r="P41" s="361">
        <f t="shared" si="3"/>
        <v>0</v>
      </c>
      <c r="Q41" s="361">
        <f t="shared" si="4"/>
        <v>0</v>
      </c>
      <c r="R41" s="361">
        <f t="shared" si="5"/>
        <v>0</v>
      </c>
      <c r="S41" s="362">
        <f t="shared" si="6"/>
        <v>0</v>
      </c>
    </row>
    <row r="42" spans="1:19">
      <c r="A42" s="391"/>
      <c r="B42" s="334" t="s">
        <v>174</v>
      </c>
      <c r="C42" s="335">
        <v>10</v>
      </c>
      <c r="D42" s="336" t="s">
        <v>257</v>
      </c>
      <c r="E42" s="382" t="s">
        <v>219</v>
      </c>
      <c r="F42" s="382" t="s">
        <v>23</v>
      </c>
      <c r="G42" s="345">
        <v>20</v>
      </c>
      <c r="H42" s="346">
        <v>15</v>
      </c>
      <c r="I42" s="347"/>
      <c r="J42" s="346"/>
      <c r="K42" s="347"/>
      <c r="L42" s="348"/>
      <c r="M42" s="383">
        <f t="shared" si="0"/>
        <v>35</v>
      </c>
      <c r="N42" s="342">
        <f t="shared" si="1"/>
        <v>1</v>
      </c>
      <c r="O42" s="343">
        <f t="shared" si="2"/>
        <v>0</v>
      </c>
      <c r="P42" s="343">
        <f t="shared" si="3"/>
        <v>1</v>
      </c>
      <c r="Q42" s="343">
        <f t="shared" si="4"/>
        <v>0</v>
      </c>
      <c r="R42" s="343">
        <f t="shared" si="5"/>
        <v>0</v>
      </c>
      <c r="S42" s="344">
        <f t="shared" si="6"/>
        <v>0</v>
      </c>
    </row>
    <row r="43" spans="1:19">
      <c r="A43" s="391"/>
      <c r="B43" s="334" t="s">
        <v>175</v>
      </c>
      <c r="C43" s="335">
        <v>11</v>
      </c>
      <c r="D43" s="336" t="s">
        <v>258</v>
      </c>
      <c r="E43" s="382" t="s">
        <v>214</v>
      </c>
      <c r="F43" s="382" t="s">
        <v>31</v>
      </c>
      <c r="G43" s="345">
        <v>15</v>
      </c>
      <c r="H43" s="346">
        <v>11</v>
      </c>
      <c r="I43" s="347"/>
      <c r="J43" s="346"/>
      <c r="K43" s="347"/>
      <c r="L43" s="348"/>
      <c r="M43" s="383">
        <f t="shared" si="0"/>
        <v>26</v>
      </c>
      <c r="N43" s="342">
        <f t="shared" si="1"/>
        <v>0</v>
      </c>
      <c r="O43" s="343">
        <f t="shared" si="2"/>
        <v>0</v>
      </c>
      <c r="P43" s="343">
        <f t="shared" si="3"/>
        <v>1</v>
      </c>
      <c r="Q43" s="343">
        <f t="shared" si="4"/>
        <v>0</v>
      </c>
      <c r="R43" s="343">
        <f t="shared" si="5"/>
        <v>1</v>
      </c>
      <c r="S43" s="344">
        <f t="shared" si="6"/>
        <v>0</v>
      </c>
    </row>
    <row r="44" spans="1:19">
      <c r="A44" s="391"/>
      <c r="B44" s="334" t="s">
        <v>176</v>
      </c>
      <c r="C44" s="335">
        <v>12</v>
      </c>
      <c r="D44" s="336" t="s">
        <v>259</v>
      </c>
      <c r="E44" s="382" t="s">
        <v>219</v>
      </c>
      <c r="F44" s="382" t="s">
        <v>31</v>
      </c>
      <c r="G44" s="345"/>
      <c r="H44" s="346">
        <v>17</v>
      </c>
      <c r="I44" s="347"/>
      <c r="J44" s="346"/>
      <c r="K44" s="347"/>
      <c r="L44" s="348"/>
      <c r="M44" s="383">
        <f t="shared" si="0"/>
        <v>17</v>
      </c>
      <c r="N44" s="342">
        <f t="shared" si="1"/>
        <v>0</v>
      </c>
      <c r="O44" s="343">
        <f t="shared" si="2"/>
        <v>1</v>
      </c>
      <c r="P44" s="343">
        <f t="shared" si="3"/>
        <v>0</v>
      </c>
      <c r="Q44" s="343">
        <f t="shared" si="4"/>
        <v>0</v>
      </c>
      <c r="R44" s="343">
        <f t="shared" si="5"/>
        <v>0</v>
      </c>
      <c r="S44" s="344">
        <f t="shared" si="6"/>
        <v>0</v>
      </c>
    </row>
    <row r="45" spans="1:19">
      <c r="A45" s="392"/>
      <c r="B45" s="366" t="s">
        <v>177</v>
      </c>
      <c r="C45" s="367"/>
      <c r="D45" s="368" t="s">
        <v>260</v>
      </c>
      <c r="E45" s="385" t="s">
        <v>217</v>
      </c>
      <c r="F45" s="385" t="s">
        <v>17</v>
      </c>
      <c r="G45" s="370">
        <v>13</v>
      </c>
      <c r="H45" s="371"/>
      <c r="I45" s="372"/>
      <c r="J45" s="371"/>
      <c r="K45" s="372"/>
      <c r="L45" s="373"/>
      <c r="M45" s="383">
        <f t="shared" si="0"/>
        <v>13</v>
      </c>
      <c r="N45" s="342">
        <f t="shared" si="1"/>
        <v>0</v>
      </c>
      <c r="O45" s="343">
        <f t="shared" si="2"/>
        <v>0</v>
      </c>
      <c r="P45" s="343">
        <f t="shared" si="3"/>
        <v>0</v>
      </c>
      <c r="Q45" s="343">
        <f t="shared" si="4"/>
        <v>1</v>
      </c>
      <c r="R45" s="343">
        <f t="shared" si="5"/>
        <v>0</v>
      </c>
      <c r="S45" s="344">
        <f t="shared" si="6"/>
        <v>0</v>
      </c>
    </row>
    <row r="46" spans="1:19">
      <c r="A46" s="392"/>
      <c r="B46" s="366" t="s">
        <v>178</v>
      </c>
      <c r="C46" s="367">
        <v>16</v>
      </c>
      <c r="D46" s="368" t="s">
        <v>261</v>
      </c>
      <c r="E46" s="385" t="s">
        <v>214</v>
      </c>
      <c r="F46" s="385" t="s">
        <v>115</v>
      </c>
      <c r="G46" s="370"/>
      <c r="H46" s="371">
        <v>13</v>
      </c>
      <c r="I46" s="372"/>
      <c r="J46" s="371"/>
      <c r="K46" s="372"/>
      <c r="L46" s="373"/>
      <c r="M46" s="383">
        <f t="shared" si="0"/>
        <v>13</v>
      </c>
      <c r="N46" s="342">
        <f t="shared" si="1"/>
        <v>0</v>
      </c>
      <c r="O46" s="343">
        <f t="shared" si="2"/>
        <v>0</v>
      </c>
      <c r="P46" s="343">
        <f t="shared" si="3"/>
        <v>0</v>
      </c>
      <c r="Q46" s="343">
        <f t="shared" si="4"/>
        <v>1</v>
      </c>
      <c r="R46" s="343">
        <f t="shared" si="5"/>
        <v>0</v>
      </c>
      <c r="S46" s="344">
        <f t="shared" si="6"/>
        <v>0</v>
      </c>
    </row>
    <row r="47" spans="1:19" ht="15" thickBot="1">
      <c r="A47" s="393"/>
      <c r="B47" s="313" t="s">
        <v>179</v>
      </c>
      <c r="C47" s="314">
        <v>14</v>
      </c>
      <c r="D47" s="315" t="s">
        <v>262</v>
      </c>
      <c r="E47" s="388" t="s">
        <v>247</v>
      </c>
      <c r="F47" s="388" t="s">
        <v>31</v>
      </c>
      <c r="G47" s="350"/>
      <c r="H47" s="351">
        <v>10</v>
      </c>
      <c r="I47" s="352"/>
      <c r="J47" s="351"/>
      <c r="K47" s="352"/>
      <c r="L47" s="353"/>
      <c r="M47" s="389">
        <f t="shared" si="0"/>
        <v>10</v>
      </c>
      <c r="N47" s="354">
        <f t="shared" si="1"/>
        <v>0</v>
      </c>
      <c r="O47" s="321">
        <f t="shared" si="2"/>
        <v>0</v>
      </c>
      <c r="P47" s="321">
        <f t="shared" si="3"/>
        <v>0</v>
      </c>
      <c r="Q47" s="321">
        <f t="shared" si="4"/>
        <v>0</v>
      </c>
      <c r="R47" s="321">
        <f t="shared" si="5"/>
        <v>0</v>
      </c>
      <c r="S47" s="322">
        <f t="shared" si="6"/>
        <v>1</v>
      </c>
    </row>
    <row r="48" spans="1:19" ht="18.600000000000001" thickBot="1">
      <c r="A48" s="394" t="s">
        <v>195</v>
      </c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6"/>
      <c r="N48" s="396"/>
      <c r="O48" s="396"/>
      <c r="P48" s="396"/>
      <c r="Q48" s="396"/>
      <c r="R48" s="396"/>
      <c r="S48" s="397"/>
    </row>
    <row r="49" spans="1:19">
      <c r="A49" s="272"/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4"/>
    </row>
    <row r="50" spans="1:19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7"/>
    </row>
    <row r="51" spans="1:19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7"/>
    </row>
    <row r="52" spans="1:19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7"/>
    </row>
    <row r="53" spans="1:19">
      <c r="A53" s="275"/>
      <c r="B53" s="276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7"/>
    </row>
    <row r="54" spans="1:19" ht="15" thickBot="1">
      <c r="A54" s="278"/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80"/>
    </row>
  </sheetData>
  <mergeCells count="13">
    <mergeCell ref="A49:S54"/>
    <mergeCell ref="A7:A8"/>
    <mergeCell ref="A9:A16"/>
    <mergeCell ref="A17:A28"/>
    <mergeCell ref="A29:A40"/>
    <mergeCell ref="A41:A47"/>
    <mergeCell ref="A48:S48"/>
    <mergeCell ref="A1:E3"/>
    <mergeCell ref="F1:F3"/>
    <mergeCell ref="G1:S3"/>
    <mergeCell ref="A4:S4"/>
    <mergeCell ref="A5:M5"/>
    <mergeCell ref="N5:S5"/>
  </mergeCells>
  <hyperlinks>
    <hyperlink ref="A48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ZxZ Cogeces</vt:lpstr>
      <vt:lpstr>clasificación provisional CyL</vt:lpstr>
    </vt:vector>
  </TitlesOfParts>
  <Company>VideoSAT electrónica - Bildbedien, s.l.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Luis Pérez Salgado</dc:creator>
  <cp:lastModifiedBy>MANUEL JIMENEZ GONZALEZ</cp:lastModifiedBy>
  <cp:lastPrinted>2011-05-16T08:17:00Z</cp:lastPrinted>
  <dcterms:created xsi:type="dcterms:W3CDTF">2011-05-15T18:25:38Z</dcterms:created>
  <dcterms:modified xsi:type="dcterms:W3CDTF">2011-05-16T11:02:09Z</dcterms:modified>
</cp:coreProperties>
</file>